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120" yWindow="90" windowWidth="20640" windowHeight="11760"/>
  </bookViews>
  <sheets>
    <sheet name="GASTO CORRIENTE AGUINALDO 2020" sheetId="10" r:id="rId1"/>
    <sheet name="FORTALECIMIENTO AGUINALDO 2020" sheetId="11" r:id="rId2"/>
  </sheets>
  <calcPr calcId="125725"/>
</workbook>
</file>

<file path=xl/calcChain.xml><?xml version="1.0" encoding="utf-8"?>
<calcChain xmlns="http://schemas.openxmlformats.org/spreadsheetml/2006/main">
  <c r="I84" i="11"/>
  <c r="J84"/>
  <c r="K84"/>
  <c r="L84"/>
  <c r="M84"/>
  <c r="O84"/>
  <c r="P84"/>
  <c r="Q84"/>
  <c r="R84"/>
  <c r="H84"/>
  <c r="J12"/>
  <c r="I12" l="1"/>
  <c r="K12"/>
  <c r="L12"/>
  <c r="M12"/>
  <c r="O12"/>
  <c r="P12"/>
  <c r="Q12"/>
  <c r="R12"/>
  <c r="H12"/>
  <c r="N29"/>
  <c r="S29" s="1"/>
  <c r="N30"/>
  <c r="S30" s="1"/>
  <c r="N31"/>
  <c r="S31" s="1"/>
  <c r="N32"/>
  <c r="S32" s="1"/>
  <c r="N33"/>
  <c r="S33" s="1"/>
  <c r="N34"/>
  <c r="S34" s="1"/>
  <c r="N35"/>
  <c r="S35" s="1"/>
  <c r="N36"/>
  <c r="S36" s="1"/>
  <c r="N37"/>
  <c r="S37" s="1"/>
  <c r="N38"/>
  <c r="S38" s="1"/>
  <c r="N39"/>
  <c r="S39" s="1"/>
  <c r="N40"/>
  <c r="S40" s="1"/>
  <c r="N41"/>
  <c r="S41" s="1"/>
  <c r="N42"/>
  <c r="S42" s="1"/>
  <c r="N43"/>
  <c r="S43" s="1"/>
  <c r="N44"/>
  <c r="S44" s="1"/>
  <c r="N45"/>
  <c r="S45" s="1"/>
  <c r="N46"/>
  <c r="S46" s="1"/>
  <c r="N47"/>
  <c r="S47" s="1"/>
  <c r="N48"/>
  <c r="S48" s="1"/>
  <c r="N49"/>
  <c r="S49" s="1"/>
  <c r="N50"/>
  <c r="S50" s="1"/>
  <c r="N51"/>
  <c r="S51" s="1"/>
  <c r="N52"/>
  <c r="S52" s="1"/>
  <c r="N53"/>
  <c r="S53" s="1"/>
  <c r="N54"/>
  <c r="S54" s="1"/>
  <c r="N55"/>
  <c r="S55" s="1"/>
  <c r="N56"/>
  <c r="S56" s="1"/>
  <c r="N57"/>
  <c r="S57" s="1"/>
  <c r="N58"/>
  <c r="S58" s="1"/>
  <c r="N59"/>
  <c r="S59" s="1"/>
  <c r="N60"/>
  <c r="S60" s="1"/>
  <c r="N61"/>
  <c r="S61" s="1"/>
  <c r="N62"/>
  <c r="S62" s="1"/>
  <c r="N63"/>
  <c r="S63" s="1"/>
  <c r="N64"/>
  <c r="S64" s="1"/>
  <c r="N65"/>
  <c r="S65" s="1"/>
  <c r="N66"/>
  <c r="S66" s="1"/>
  <c r="N67"/>
  <c r="S67" s="1"/>
  <c r="N68"/>
  <c r="S68" s="1"/>
  <c r="N69"/>
  <c r="S69" s="1"/>
  <c r="N70"/>
  <c r="S70" s="1"/>
  <c r="N71"/>
  <c r="S71" s="1"/>
  <c r="N72"/>
  <c r="S72" s="1"/>
  <c r="N73"/>
  <c r="S73" s="1"/>
  <c r="N74"/>
  <c r="S74" s="1"/>
  <c r="N75"/>
  <c r="S75" s="1"/>
  <c r="N76"/>
  <c r="S76" s="1"/>
  <c r="N77"/>
  <c r="S77" s="1"/>
  <c r="N78"/>
  <c r="S78" s="1"/>
  <c r="N79"/>
  <c r="S79" s="1"/>
  <c r="N80"/>
  <c r="S80" s="1"/>
  <c r="N81"/>
  <c r="S81" s="1"/>
  <c r="N82"/>
  <c r="S82" s="1"/>
  <c r="N83"/>
  <c r="S83" s="1"/>
  <c r="N7"/>
  <c r="S7" s="1"/>
  <c r="N8"/>
  <c r="S8" s="1"/>
  <c r="N9"/>
  <c r="S9" s="1"/>
  <c r="N10"/>
  <c r="S10" s="1"/>
  <c r="N11"/>
  <c r="S11" s="1"/>
  <c r="N6"/>
  <c r="S6" s="1"/>
  <c r="S12" s="1"/>
  <c r="S84" l="1"/>
  <c r="N12"/>
  <c r="N84"/>
  <c r="N154" i="10"/>
  <c r="N155"/>
  <c r="N156"/>
  <c r="N157"/>
  <c r="N158"/>
  <c r="N159"/>
  <c r="N160"/>
  <c r="N161"/>
  <c r="N162"/>
  <c r="N163"/>
  <c r="N164"/>
  <c r="N165"/>
  <c r="N166"/>
  <c r="N167"/>
  <c r="N168"/>
  <c r="N169"/>
  <c r="N170"/>
  <c r="N171"/>
  <c r="N172"/>
  <c r="N173"/>
  <c r="N174"/>
  <c r="N175"/>
  <c r="N176"/>
  <c r="N177"/>
  <c r="N178"/>
  <c r="N179"/>
  <c r="N180"/>
  <c r="N181"/>
  <c r="N182"/>
  <c r="N183"/>
  <c r="N184"/>
  <c r="N185"/>
  <c r="N186"/>
  <c r="N187"/>
  <c r="N188"/>
  <c r="N189"/>
  <c r="N190"/>
  <c r="N191"/>
  <c r="N192"/>
  <c r="N193"/>
  <c r="N194"/>
  <c r="N195"/>
  <c r="N196"/>
  <c r="N197"/>
  <c r="N198"/>
  <c r="N199"/>
  <c r="N200"/>
  <c r="N201"/>
  <c r="N202"/>
  <c r="N203"/>
  <c r="N204"/>
  <c r="N205"/>
  <c r="N206"/>
  <c r="N207"/>
  <c r="N208"/>
  <c r="N209"/>
  <c r="N210"/>
  <c r="N211"/>
  <c r="N212"/>
  <c r="N213"/>
  <c r="N214"/>
  <c r="N215"/>
  <c r="N216"/>
  <c r="N217"/>
  <c r="N218"/>
  <c r="N219"/>
  <c r="N220"/>
  <c r="N221"/>
  <c r="N222"/>
  <c r="N223"/>
  <c r="N224"/>
  <c r="N225"/>
  <c r="N153"/>
  <c r="N112"/>
  <c r="N113"/>
  <c r="N114"/>
  <c r="N115"/>
  <c r="N116"/>
  <c r="N117"/>
  <c r="N118"/>
  <c r="N119"/>
  <c r="N120"/>
  <c r="N121"/>
  <c r="N122"/>
  <c r="N123"/>
  <c r="N124"/>
  <c r="N125"/>
  <c r="N126"/>
  <c r="N127"/>
  <c r="N128"/>
  <c r="N129"/>
  <c r="N130"/>
  <c r="N131"/>
  <c r="N132"/>
  <c r="N133"/>
  <c r="N111"/>
  <c r="N56"/>
  <c r="N57"/>
  <c r="N58"/>
  <c r="N59"/>
  <c r="N60"/>
  <c r="N61"/>
  <c r="N62"/>
  <c r="N63"/>
  <c r="N64"/>
  <c r="N65"/>
  <c r="N66"/>
  <c r="N67"/>
  <c r="N68"/>
  <c r="N69"/>
  <c r="N70"/>
  <c r="N71"/>
  <c r="N72"/>
  <c r="N73"/>
  <c r="N74"/>
  <c r="N75"/>
  <c r="N76"/>
  <c r="N77"/>
  <c r="N78"/>
  <c r="N79"/>
  <c r="N80"/>
  <c r="N81"/>
  <c r="N82"/>
  <c r="N83"/>
  <c r="N84"/>
  <c r="N85"/>
  <c r="N86"/>
  <c r="N87"/>
  <c r="N88"/>
  <c r="N89"/>
  <c r="N90"/>
  <c r="N91"/>
  <c r="N92"/>
  <c r="N55"/>
  <c r="N49"/>
  <c r="N50"/>
  <c r="N51"/>
  <c r="N48"/>
  <c r="N37"/>
  <c r="N38"/>
  <c r="N39"/>
  <c r="N40"/>
  <c r="N41"/>
  <c r="N42"/>
  <c r="N43"/>
  <c r="N44"/>
  <c r="N36"/>
  <c r="N7"/>
  <c r="N8"/>
  <c r="N9"/>
  <c r="N10"/>
  <c r="N11"/>
  <c r="N12"/>
  <c r="N13"/>
  <c r="N14"/>
  <c r="N15"/>
  <c r="N16"/>
  <c r="N17"/>
  <c r="N18"/>
  <c r="N19"/>
  <c r="N20"/>
  <c r="N21"/>
  <c r="N22"/>
  <c r="N23"/>
  <c r="N24"/>
  <c r="N25"/>
  <c r="N26"/>
  <c r="N27"/>
  <c r="N28"/>
  <c r="N29"/>
  <c r="N30"/>
  <c r="N31"/>
  <c r="N32"/>
  <c r="N6"/>
  <c r="I226"/>
  <c r="J226"/>
  <c r="K226"/>
  <c r="L226"/>
  <c r="M226"/>
  <c r="O226"/>
  <c r="P226"/>
  <c r="Q226"/>
  <c r="R226"/>
  <c r="H226"/>
  <c r="I134"/>
  <c r="J134"/>
  <c r="K134"/>
  <c r="L134"/>
  <c r="M134"/>
  <c r="O134"/>
  <c r="P134"/>
  <c r="Q134"/>
  <c r="R134"/>
  <c r="H134"/>
  <c r="I93"/>
  <c r="J93"/>
  <c r="K93"/>
  <c r="L93"/>
  <c r="M93"/>
  <c r="O93"/>
  <c r="P93"/>
  <c r="Q93"/>
  <c r="R93"/>
  <c r="H93"/>
  <c r="I52"/>
  <c r="J52"/>
  <c r="K52"/>
  <c r="L52"/>
  <c r="M52"/>
  <c r="O52"/>
  <c r="P52"/>
  <c r="Q52"/>
  <c r="R52"/>
  <c r="H52"/>
  <c r="I45"/>
  <c r="J45"/>
  <c r="K45"/>
  <c r="L45"/>
  <c r="M45"/>
  <c r="O45"/>
  <c r="P45"/>
  <c r="Q45"/>
  <c r="R45"/>
  <c r="H45"/>
  <c r="J33"/>
  <c r="I33"/>
  <c r="I95" s="1"/>
  <c r="K33"/>
  <c r="K95" s="1"/>
  <c r="L33"/>
  <c r="L95" s="1"/>
  <c r="M33"/>
  <c r="M95" s="1"/>
  <c r="O33"/>
  <c r="O95" s="1"/>
  <c r="P33"/>
  <c r="P95" s="1"/>
  <c r="Q33"/>
  <c r="Q95" s="1"/>
  <c r="R33"/>
  <c r="R95" s="1"/>
  <c r="H33"/>
  <c r="H95" s="1"/>
  <c r="S155"/>
  <c r="S156"/>
  <c r="S157"/>
  <c r="S158"/>
  <c r="S159"/>
  <c r="S160"/>
  <c r="S161"/>
  <c r="S162"/>
  <c r="S163"/>
  <c r="S164"/>
  <c r="S165"/>
  <c r="S166"/>
  <c r="S167"/>
  <c r="S168"/>
  <c r="S169"/>
  <c r="S170"/>
  <c r="S171"/>
  <c r="S172"/>
  <c r="S173"/>
  <c r="S174"/>
  <c r="S175"/>
  <c r="S176"/>
  <c r="S177"/>
  <c r="S178"/>
  <c r="S179"/>
  <c r="S180"/>
  <c r="S181"/>
  <c r="S182"/>
  <c r="S183"/>
  <c r="S184"/>
  <c r="S185"/>
  <c r="S186"/>
  <c r="S187"/>
  <c r="S188"/>
  <c r="S189"/>
  <c r="S190"/>
  <c r="S191"/>
  <c r="S192"/>
  <c r="S193"/>
  <c r="S194"/>
  <c r="S195"/>
  <c r="S196"/>
  <c r="S197"/>
  <c r="S198"/>
  <c r="S199"/>
  <c r="S200"/>
  <c r="S201"/>
  <c r="S202"/>
  <c r="S203"/>
  <c r="S204"/>
  <c r="S205"/>
  <c r="S206"/>
  <c r="S207"/>
  <c r="S208"/>
  <c r="S209"/>
  <c r="S210"/>
  <c r="S211"/>
  <c r="S212"/>
  <c r="S213"/>
  <c r="S214"/>
  <c r="S215"/>
  <c r="S216"/>
  <c r="S217"/>
  <c r="S218"/>
  <c r="S219"/>
  <c r="S220"/>
  <c r="S221"/>
  <c r="S222"/>
  <c r="S223"/>
  <c r="S224"/>
  <c r="S225"/>
  <c r="S154"/>
  <c r="N226"/>
  <c r="S112"/>
  <c r="S113"/>
  <c r="S114"/>
  <c r="S115"/>
  <c r="S116"/>
  <c r="S117"/>
  <c r="S118"/>
  <c r="S119"/>
  <c r="S120"/>
  <c r="S121"/>
  <c r="S122"/>
  <c r="S123"/>
  <c r="S124"/>
  <c r="S125"/>
  <c r="S126"/>
  <c r="S127"/>
  <c r="S128"/>
  <c r="S129"/>
  <c r="S130"/>
  <c r="S131"/>
  <c r="S132"/>
  <c r="S133"/>
  <c r="S56"/>
  <c r="S57"/>
  <c r="S58"/>
  <c r="S59"/>
  <c r="S60"/>
  <c r="S61"/>
  <c r="S62"/>
  <c r="S63"/>
  <c r="S64"/>
  <c r="S65"/>
  <c r="S66"/>
  <c r="S67"/>
  <c r="S68"/>
  <c r="S69"/>
  <c r="S70"/>
  <c r="S71"/>
  <c r="S72"/>
  <c r="S73"/>
  <c r="S74"/>
  <c r="S75"/>
  <c r="S76"/>
  <c r="S77"/>
  <c r="S78"/>
  <c r="S79"/>
  <c r="S80"/>
  <c r="S81"/>
  <c r="S82"/>
  <c r="S83"/>
  <c r="S84"/>
  <c r="S85"/>
  <c r="S86"/>
  <c r="S87"/>
  <c r="S88"/>
  <c r="S89"/>
  <c r="S90"/>
  <c r="S91"/>
  <c r="S92"/>
  <c r="N93"/>
  <c r="S49"/>
  <c r="S50"/>
  <c r="S51"/>
  <c r="N52"/>
  <c r="S37"/>
  <c r="S38"/>
  <c r="S39"/>
  <c r="S40"/>
  <c r="S41"/>
  <c r="S42"/>
  <c r="S43"/>
  <c r="S44"/>
  <c r="N33"/>
  <c r="S7"/>
  <c r="S8"/>
  <c r="S9"/>
  <c r="S10"/>
  <c r="S11"/>
  <c r="S12"/>
  <c r="S13"/>
  <c r="S14"/>
  <c r="S15"/>
  <c r="S16"/>
  <c r="S17"/>
  <c r="S18"/>
  <c r="S19"/>
  <c r="S20"/>
  <c r="S21"/>
  <c r="S22"/>
  <c r="S23"/>
  <c r="S24"/>
  <c r="S25"/>
  <c r="S26"/>
  <c r="S27"/>
  <c r="S28"/>
  <c r="S29"/>
  <c r="S30"/>
  <c r="S31"/>
  <c r="S32"/>
  <c r="J95" l="1"/>
  <c r="N134"/>
  <c r="N45"/>
  <c r="N95"/>
  <c r="S36"/>
  <c r="S45" s="1"/>
  <c r="S153"/>
  <c r="S226" s="1"/>
  <c r="S6"/>
  <c r="S33" s="1"/>
  <c r="S48"/>
  <c r="S52" s="1"/>
  <c r="S55"/>
  <c r="S93" s="1"/>
  <c r="S111"/>
  <c r="S134" s="1"/>
  <c r="S95" l="1"/>
</calcChain>
</file>

<file path=xl/sharedStrings.xml><?xml version="1.0" encoding="utf-8"?>
<sst xmlns="http://schemas.openxmlformats.org/spreadsheetml/2006/main" count="1387" uniqueCount="467">
  <si>
    <t>MUNICIPIO DE JUANACATLAN</t>
  </si>
  <si>
    <t>No.</t>
  </si>
  <si>
    <t>NOMBRE</t>
  </si>
  <si>
    <t>PUESTO</t>
  </si>
  <si>
    <t>DEPARTAMENTO</t>
  </si>
  <si>
    <t>RAMO</t>
  </si>
  <si>
    <t>CLAVE</t>
  </si>
  <si>
    <t>NIVEL</t>
  </si>
  <si>
    <t>IMPORTE</t>
  </si>
  <si>
    <t>AGUINALDO</t>
  </si>
  <si>
    <t>SUMA</t>
  </si>
  <si>
    <t>I.S.P.T.</t>
  </si>
  <si>
    <t>OTRAS RETENCIONES</t>
  </si>
  <si>
    <t>PRESTAMO</t>
  </si>
  <si>
    <t>NEXTEL</t>
  </si>
  <si>
    <t>NETO</t>
  </si>
  <si>
    <t>GOBERNACION</t>
  </si>
  <si>
    <t>PRESIDENTE MUNICIPAL</t>
  </si>
  <si>
    <t>PRESIDENCIA</t>
  </si>
  <si>
    <t>5111-100-101</t>
  </si>
  <si>
    <t>I</t>
  </si>
  <si>
    <t>AUXILIAR ADMINISTRATIVO</t>
  </si>
  <si>
    <t>III</t>
  </si>
  <si>
    <t>RUBEN RUVALCABA SUAREZ</t>
  </si>
  <si>
    <t>5111-300-101</t>
  </si>
  <si>
    <t>SINDICATURA</t>
  </si>
  <si>
    <t>SECRETARIA GENERAL</t>
  </si>
  <si>
    <t>REGIDOR</t>
  </si>
  <si>
    <t>AYUNTAMIENTO</t>
  </si>
  <si>
    <t>OFICIALIA MAYOR ADMINISTRATIVA</t>
  </si>
  <si>
    <t>HUMBERTO PADILLA BRISEÑO</t>
  </si>
  <si>
    <t>COORDINADOR</t>
  </si>
  <si>
    <t>LUIS ALBERTO BERNAL JIMENEZ</t>
  </si>
  <si>
    <t>VELADOR</t>
  </si>
  <si>
    <t xml:space="preserve">CULTURA </t>
  </si>
  <si>
    <t>JUAN HERNANDEZ SERRANO</t>
  </si>
  <si>
    <t>DIRECTOR GENERAL</t>
  </si>
  <si>
    <t>REGISTRO CIVIL</t>
  </si>
  <si>
    <t>MARTHA FLORES PRADO</t>
  </si>
  <si>
    <t>II</t>
  </si>
  <si>
    <t>5111-300-201</t>
  </si>
  <si>
    <t>HECTOR HUGO GUTIERREZ CERVANTES</t>
  </si>
  <si>
    <t>JURIDICO</t>
  </si>
  <si>
    <t>TOTAL GOBERNACION</t>
  </si>
  <si>
    <t>HACIENDA MUNICIPAL</t>
  </si>
  <si>
    <t>J. GUADALUPE MEZA FLORES</t>
  </si>
  <si>
    <t>ENC. HACIENDA MUNICIPAL</t>
  </si>
  <si>
    <t xml:space="preserve">HACIENDA MUNICIPAL </t>
  </si>
  <si>
    <t>RAQUEL OROZCO RAMIREZ</t>
  </si>
  <si>
    <t>AUXILIAR DE EGRESOS</t>
  </si>
  <si>
    <t>CLAUDIA ESTEFANIA MORALES TORRES</t>
  </si>
  <si>
    <t>RUVELIA CORTES ELIZONDO</t>
  </si>
  <si>
    <t>AUXILIAR DE INGRESOS</t>
  </si>
  <si>
    <t>MAYRA GRACIELA GOMEZ GARCIA</t>
  </si>
  <si>
    <t>MIRIAM MORA TORRES</t>
  </si>
  <si>
    <t>CATASTRO</t>
  </si>
  <si>
    <t>CONTRALOR</t>
  </si>
  <si>
    <t>CONTRALORIA</t>
  </si>
  <si>
    <t>PADRON Y LICENCIAS</t>
  </si>
  <si>
    <t>TOTAL HACIENDA MUNICIPAL</t>
  </si>
  <si>
    <t>OBRAS PUBLICAS</t>
  </si>
  <si>
    <t>TOTAL OBRAS PUBLICAS</t>
  </si>
  <si>
    <t>SERVICIOS PUBLICOS</t>
  </si>
  <si>
    <t>AGUA POTABLE</t>
  </si>
  <si>
    <t>EFRAIN LOPEZ GARCIA</t>
  </si>
  <si>
    <t>AUXILIAR AGUA POTABLE A</t>
  </si>
  <si>
    <t>VALENTE GARCIA CONTRERAS</t>
  </si>
  <si>
    <t>PEDRO HUMBERTO MURGUIA LOPEZ</t>
  </si>
  <si>
    <t>IV</t>
  </si>
  <si>
    <t>GONZALO SALAZAR VENEGAS</t>
  </si>
  <si>
    <t xml:space="preserve">ANTONIO ANGEL HUERTA </t>
  </si>
  <si>
    <t>AUXILIAR AGUA POTABLE D</t>
  </si>
  <si>
    <t>RAMON GARCIA ESPINOZA</t>
  </si>
  <si>
    <t>AUXILIAR  AGUA POTABLE B</t>
  </si>
  <si>
    <t>MARTIN GARCIA ESPINOZA</t>
  </si>
  <si>
    <t>DESARROLLO RURAL</t>
  </si>
  <si>
    <t>MEDICO</t>
  </si>
  <si>
    <t>SERVICIOS MEDICOS</t>
  </si>
  <si>
    <t>NORBERTO ARTURO GONZALEZ PALAFOX</t>
  </si>
  <si>
    <t>JESUS VAZQUEZ ROSALES</t>
  </si>
  <si>
    <t>PARAMEDICO (COORDINADOR DE PARAMEDICOS)</t>
  </si>
  <si>
    <t>MA. DE JESUS OLIVA GONZALES</t>
  </si>
  <si>
    <t>PARAMEDICO</t>
  </si>
  <si>
    <t>IDANIA ARISBED PRADO NUÑEZ</t>
  </si>
  <si>
    <t>ENFERMERA</t>
  </si>
  <si>
    <t>FRANCISCO JAVIER SILVA DURAN</t>
  </si>
  <si>
    <t>MARIA VERONICA MONTERO USEDA</t>
  </si>
  <si>
    <t>GUADALUPE ANAHI RAMIREZ RAMIREZ</t>
  </si>
  <si>
    <t>ROBERTO CARLOS PUENTE MUÑIZ</t>
  </si>
  <si>
    <t>SERVICIOS PUBLICOS GENERALES</t>
  </si>
  <si>
    <t>EMILIO MARQUEZ HERNANDEZ</t>
  </si>
  <si>
    <t>EDUARDO CURIEL PEREZ</t>
  </si>
  <si>
    <t>SANTIAGO ZAYYUM BRISEÑO GUTIERREZ</t>
  </si>
  <si>
    <t>MAURO CERVANTES BRISEÑO</t>
  </si>
  <si>
    <t>GREGORIO JIMENEZ MORENO</t>
  </si>
  <si>
    <t xml:space="preserve">RAFAEL HERMOSILLO BOTELLO </t>
  </si>
  <si>
    <t>RAFAEL VELAZQUEZ LOPEZ</t>
  </si>
  <si>
    <t>MECANICO</t>
  </si>
  <si>
    <t>JULIO CESAR CURIEL PEREZ</t>
  </si>
  <si>
    <t>ROBERTO GONZALEZ MORENO</t>
  </si>
  <si>
    <t xml:space="preserve">SERGIO CRUZ VALDIVIA </t>
  </si>
  <si>
    <t>JAIME NAVARRO VIZCARRA</t>
  </si>
  <si>
    <t>INSPECTOR DE GANADERIA</t>
  </si>
  <si>
    <t xml:space="preserve">J. JESUS BRISEÑO AMANTE </t>
  </si>
  <si>
    <t>VICTOR MANUEL PEREZ COSIO</t>
  </si>
  <si>
    <t>TOTAL SERVICIOS PUBLICOS</t>
  </si>
  <si>
    <t>LCP. J. GUADALUPE MEZA FLORES</t>
  </si>
  <si>
    <t xml:space="preserve">JUBILADOS </t>
  </si>
  <si>
    <t>NO.</t>
  </si>
  <si>
    <t xml:space="preserve">NIVEL </t>
  </si>
  <si>
    <t>JUBILADO</t>
  </si>
  <si>
    <t xml:space="preserve">SECRETARIA GENERAL </t>
  </si>
  <si>
    <t>5252-100-101</t>
  </si>
  <si>
    <t>J. ROSARIO RAMOS VALDOVINOS</t>
  </si>
  <si>
    <t>ELPIDIO GARCIA MALDONADO</t>
  </si>
  <si>
    <t>JOSE GARCIA MALDONADO</t>
  </si>
  <si>
    <t>ABEL GARCIA IÑIGUEZ</t>
  </si>
  <si>
    <t>PETRA CHILAR BARRIOS</t>
  </si>
  <si>
    <t>EDUARDO BENITEZ LOMELI</t>
  </si>
  <si>
    <t>J. JESUS RAMIREZ MARQUEZ</t>
  </si>
  <si>
    <t>CATARINO GOMEZ CRUZ</t>
  </si>
  <si>
    <t>AURELIO VENEGAS VIZCARRA</t>
  </si>
  <si>
    <t>CESAR OCTAVIO NUÑEZ VACA</t>
  </si>
  <si>
    <t xml:space="preserve">TOTAL DE JUBILADOS </t>
  </si>
  <si>
    <t>EVENTUALES</t>
  </si>
  <si>
    <t>EVENTUAL</t>
  </si>
  <si>
    <t xml:space="preserve">COMEDOR COMUNITARIO </t>
  </si>
  <si>
    <t>5112-200-101</t>
  </si>
  <si>
    <t>ROGELIO MARQUEZ HERNANDEZ</t>
  </si>
  <si>
    <t>JOSE FLORES VENEGAS</t>
  </si>
  <si>
    <t>JUAN JAUREGUI IBARRA</t>
  </si>
  <si>
    <t>JOSE LUIS MUÑOZ RAMIREZ</t>
  </si>
  <si>
    <t xml:space="preserve">TOTAL DE EVENTUALES </t>
  </si>
  <si>
    <t>SEGURIDAD PUBLICA</t>
  </si>
  <si>
    <t>PEDRO CASTELLANOS CERNA</t>
  </si>
  <si>
    <t>PROTECCION CIVIL Y BOMBEROS</t>
  </si>
  <si>
    <t>JORGE MEDINA GONZALEZ</t>
  </si>
  <si>
    <t>OFICIAL</t>
  </si>
  <si>
    <t>JUAN ENRIQUE ACEVES GONZALEZ</t>
  </si>
  <si>
    <t>TOTAL SEGURIDAD PUBLICA</t>
  </si>
  <si>
    <t xml:space="preserve">POLICIAS EVENTUALES </t>
  </si>
  <si>
    <t xml:space="preserve">SEGURIDAD PUBLICA </t>
  </si>
  <si>
    <t>5112-200-201</t>
  </si>
  <si>
    <t xml:space="preserve">ALFREDO LOZANO CORTES </t>
  </si>
  <si>
    <t xml:space="preserve">TOTAL SEGURIDAD PUBLICA </t>
  </si>
  <si>
    <t xml:space="preserve">JOSE MARROQUIN VENEGAS </t>
  </si>
  <si>
    <t>CHOFER A</t>
  </si>
  <si>
    <t>CHOFER B</t>
  </si>
  <si>
    <t>RAMIRO VELAZQUEZ VALLIN</t>
  </si>
  <si>
    <t>DIONISIO VIZCARRA GAMON</t>
  </si>
  <si>
    <t>JESUS ALEJANDRO CUELLAR ALVAREZ</t>
  </si>
  <si>
    <t xml:space="preserve">LEONEL AGUAYO CARDENAS </t>
  </si>
  <si>
    <t xml:space="preserve">ANGEL CRUZ CABRERA </t>
  </si>
  <si>
    <t>MANUEL ESPINOZA VELAZQUEZ</t>
  </si>
  <si>
    <t xml:space="preserve">OFICIAL EVENTUAL </t>
  </si>
  <si>
    <t>MOISES TORRES RAMIREZ</t>
  </si>
  <si>
    <t>MARIO ALBERTO CERVANTES ELIZONDO</t>
  </si>
  <si>
    <t xml:space="preserve">JULIO CESAR TAPIA MURGUIA </t>
  </si>
  <si>
    <t>VIALIDAD Y TRANSITO</t>
  </si>
  <si>
    <t>AGENTE DE VIALIDAD</t>
  </si>
  <si>
    <t>MARTIN BERNAL RUVALCABA</t>
  </si>
  <si>
    <t>COMISARIO</t>
  </si>
  <si>
    <t>AUXILIAR DE ASEO PUBLICO B</t>
  </si>
  <si>
    <t>AUXILIAR AGUA POTABLE B</t>
  </si>
  <si>
    <t>AUXILIAR DE PLANTA DE TRATAMIENTO</t>
  </si>
  <si>
    <t>V</t>
  </si>
  <si>
    <t>ELVIRA CAMPOS GUTIERREZ</t>
  </si>
  <si>
    <t>DAVID PEREZ GARCIA</t>
  </si>
  <si>
    <t>ALFREDO ALVAREZ HUERTA</t>
  </si>
  <si>
    <t>EVERARDO GONZALEZ CARMONA</t>
  </si>
  <si>
    <t>ANABEL VARGAS GARCIA</t>
  </si>
  <si>
    <t>LUIS DAVID ALMEIDA RENDON</t>
  </si>
  <si>
    <t>LIZBETH ALEJANDRA SALAZAR VENEGAS</t>
  </si>
  <si>
    <t>HUMBERTO ALEJANDRO ROCHA PERFECTO</t>
  </si>
  <si>
    <t>MANUEL JESUS RUIZ OROZCO</t>
  </si>
  <si>
    <t>VIGILANTE</t>
  </si>
  <si>
    <t>PASCUAL RAMOS RAMOS</t>
  </si>
  <si>
    <t>ADOLFO JUAN CAMPOS GUTIERREZ</t>
  </si>
  <si>
    <t>CESAR OMAR ROCHA PERFECTO</t>
  </si>
  <si>
    <t>MARINA MONSERRAT MURGUIA VALDEZ</t>
  </si>
  <si>
    <t>SERVICIOS GENERALES</t>
  </si>
  <si>
    <t>ABRAHAM VENEGAS REYES</t>
  </si>
  <si>
    <t>JOSE MARIA BARRERA TAVAREZ</t>
  </si>
  <si>
    <t>JOSE ENRIQUE MEDELES HERNANDEZ</t>
  </si>
  <si>
    <t>MARIA DELGADILLO HUERTA</t>
  </si>
  <si>
    <t>ROGELIO MACIAS RUIZ</t>
  </si>
  <si>
    <t>ASPIRANTE A POLICIA</t>
  </si>
  <si>
    <t>POLICIA</t>
  </si>
  <si>
    <t>AARON ISRAEL CARRERO GARCIA</t>
  </si>
  <si>
    <t>MARTHA ANAID MURGUIA ACEVES</t>
  </si>
  <si>
    <t>UNIDAD DE TRANSPARENCIA</t>
  </si>
  <si>
    <t>FILIBERTO ISRAEL MACIAS GONZALEZ</t>
  </si>
  <si>
    <t>MARTIN HERNANDEZ LOPEZ</t>
  </si>
  <si>
    <t>OFELIA LUQUE MUÑOZ</t>
  </si>
  <si>
    <t>INSTITUTO DE LA MUJER, INSTITUTO DE LA JUVENTUD</t>
  </si>
  <si>
    <t>MARISOL CARMONA NUÑO</t>
  </si>
  <si>
    <t>HECTOR ROJAS PEDROZA</t>
  </si>
  <si>
    <t xml:space="preserve">JUZGADO MUNICIPAL </t>
  </si>
  <si>
    <t>ERIK HERNANDEZ RAMIREZ</t>
  </si>
  <si>
    <t xml:space="preserve">BERTHA ALICIA VELAZQUEZ OCEGUEDA </t>
  </si>
  <si>
    <t>MARIA DEL ROSARIO BORRUEL PIMENTEL</t>
  </si>
  <si>
    <t>LORENA PONCE SUAREZ</t>
  </si>
  <si>
    <t>NAZARIO VILLALPANDO CHOLICO</t>
  </si>
  <si>
    <t>OLGA LIDIA MALDONADO LOPEZ</t>
  </si>
  <si>
    <t>YESENIA ESTRADA IBARRA</t>
  </si>
  <si>
    <t>ARMANDO DANIEL RODRIGUEZ JIMENEZ</t>
  </si>
  <si>
    <t>ADRIANA CORTES GONZALEZ</t>
  </si>
  <si>
    <t>SINDICO</t>
  </si>
  <si>
    <t>SECRETARIO GENERAL</t>
  </si>
  <si>
    <t xml:space="preserve">SINDICATURA </t>
  </si>
  <si>
    <t>VICTOR LUCIO ALVAREZ DE ANDA</t>
  </si>
  <si>
    <t>YOBANA CHAVEZ VALENZUELA</t>
  </si>
  <si>
    <t>MARLEN FLORES TERRONES</t>
  </si>
  <si>
    <t>FRANCISCO DE LA CERDA SUAREZ</t>
  </si>
  <si>
    <t>ALEXIS MABEL CHAVEZ DUEÑAS</t>
  </si>
  <si>
    <t>FLOR CECILIA TORRES ROCHA</t>
  </si>
  <si>
    <t>NALLELY  PEREZ VELAZQUEZ</t>
  </si>
  <si>
    <t>CONTRALORIA CIUDADANA</t>
  </si>
  <si>
    <t>ALVARO JESUS TORRES ORIA</t>
  </si>
  <si>
    <t>JUEZ MUNICIPAL</t>
  </si>
  <si>
    <t>CORAL HERNANDEZ HUERTA</t>
  </si>
  <si>
    <t>SUSANA DE ANDA ROBLES</t>
  </si>
  <si>
    <t>RAUL PORTILLO PRADO</t>
  </si>
  <si>
    <t>FRANCISCO JAVIER VELAZQUEZ PEREZ</t>
  </si>
  <si>
    <t>JAY-01-02018-21/01</t>
  </si>
  <si>
    <t>JPM-01-02018-21/01</t>
  </si>
  <si>
    <t>JAY-06-02018-21/01</t>
  </si>
  <si>
    <t>JAY-07-02018-21/01</t>
  </si>
  <si>
    <t>JAY-08-02018-21/01</t>
  </si>
  <si>
    <t>JAY-09-02018-21/01</t>
  </si>
  <si>
    <t>JAY-10-02018-21/01</t>
  </si>
  <si>
    <t>JAY-12-02018-21/01</t>
  </si>
  <si>
    <t>JAY-11-02018-21/01</t>
  </si>
  <si>
    <t>JCU-02-02018-21/03</t>
  </si>
  <si>
    <t>JCU-03-02018-21/03</t>
  </si>
  <si>
    <t>JRC-01-02018-21/01</t>
  </si>
  <si>
    <t>JJU-01-02018-21/01</t>
  </si>
  <si>
    <t>JHM-01-02018-21/01</t>
  </si>
  <si>
    <t>JHM-02-02018-21/02</t>
  </si>
  <si>
    <t>JHM-05-02018-21/02</t>
  </si>
  <si>
    <t>JCT-01-02018-21/01</t>
  </si>
  <si>
    <t>JCT-03-02018-21/03</t>
  </si>
  <si>
    <t>JCC-01-02018-21/01</t>
  </si>
  <si>
    <t>JCC-02-02018-21/03</t>
  </si>
  <si>
    <t>JOP-01-02018-21/01</t>
  </si>
  <si>
    <t>JOP-02-02018-21/02</t>
  </si>
  <si>
    <t>JOP-03-02018-21/03</t>
  </si>
  <si>
    <t>JOP-04-02018-21/03</t>
  </si>
  <si>
    <t>JOP-05-02018-21/03</t>
  </si>
  <si>
    <t>JAP-03-02018-21/03</t>
  </si>
  <si>
    <t>JAP-04-02018-21/03</t>
  </si>
  <si>
    <t>JAP-05-02018-21/03</t>
  </si>
  <si>
    <t>JAP-06-02018-21/03</t>
  </si>
  <si>
    <t>JAP-07-02018-21/04</t>
  </si>
  <si>
    <t>JAP-09-02018-21/05</t>
  </si>
  <si>
    <t>JAP-10-02018-21/03</t>
  </si>
  <si>
    <t>JDR-01-02018-21/01</t>
  </si>
  <si>
    <t>JIM-01-02018-21/01</t>
  </si>
  <si>
    <t>JSM-02-02018-21/02</t>
  </si>
  <si>
    <t>JSM-04-02018-21/02</t>
  </si>
  <si>
    <t>JSM-05-02018-21/03</t>
  </si>
  <si>
    <t>JSM-07-02018-21/03</t>
  </si>
  <si>
    <t>JMS-08-02018-21/03</t>
  </si>
  <si>
    <t>JSM-10-02018-21/03</t>
  </si>
  <si>
    <t>JSM-12-02018-21/03</t>
  </si>
  <si>
    <t>JSM-13-02018-21/03</t>
  </si>
  <si>
    <t>JSM-14-02018-21/03</t>
  </si>
  <si>
    <t>JSG-01-02018-21/01</t>
  </si>
  <si>
    <t>JSG-05-02018-21/03</t>
  </si>
  <si>
    <t>JSG-06-02018-21/03</t>
  </si>
  <si>
    <t>JSG-07-02018-21/03</t>
  </si>
  <si>
    <t>JSG-09-02018-21/02</t>
  </si>
  <si>
    <t>JSG-10-02018-21/02</t>
  </si>
  <si>
    <t>JSG-16-02018-21/03</t>
  </si>
  <si>
    <t>JSG-11-02018-21/04</t>
  </si>
  <si>
    <t>JSG-13-02018-21/04</t>
  </si>
  <si>
    <t>JSG-12-02018-21/05</t>
  </si>
  <si>
    <t>JSG-21-02018-21/03</t>
  </si>
  <si>
    <t>JSG-28-02018-21/02</t>
  </si>
  <si>
    <t>JSG-30-02018-21/03</t>
  </si>
  <si>
    <t>JSG-32-02018-21/03</t>
  </si>
  <si>
    <t>JSG-33-02018-21/03</t>
  </si>
  <si>
    <t>JSP-01-02018-21/01</t>
  </si>
  <si>
    <t>JSP-05-02018-21/03</t>
  </si>
  <si>
    <t>JSP-07-02018-21/03</t>
  </si>
  <si>
    <t>JPC-03-02018-21/03</t>
  </si>
  <si>
    <t>JCU-01-02018-21/02</t>
  </si>
  <si>
    <t>JAY-04-02018-21/01</t>
  </si>
  <si>
    <t>JPT-02-02018-21/04</t>
  </si>
  <si>
    <t>JJM-01-02018-21/01</t>
  </si>
  <si>
    <t>JUT-01-02018-21/01</t>
  </si>
  <si>
    <t>JCG-01-02018-21/01</t>
  </si>
  <si>
    <t>CASA DE LA CULTURA</t>
  </si>
  <si>
    <t>JPL-03-02018-21/02</t>
  </si>
  <si>
    <t>EMMANUEL HERMOSILLO MUÑIZ</t>
  </si>
  <si>
    <t>LIC. ADRIANA CORTES GONZALEZ</t>
  </si>
  <si>
    <t>LIC. HECTOR HUGO GUTIERREZ CERVANTES</t>
  </si>
  <si>
    <t>JOM-02-02018-21/02</t>
  </si>
  <si>
    <t>RECURSOS HUMANOS</t>
  </si>
  <si>
    <t>DIRECTOR B</t>
  </si>
  <si>
    <t>DIRECTOR A</t>
  </si>
  <si>
    <t>DIRECTOR C</t>
  </si>
  <si>
    <t>DAMIAN VENEGAS GONZALEZ</t>
  </si>
  <si>
    <t>CARLOS ANTONIO HERNANDEZ TORRES</t>
  </si>
  <si>
    <t>MA TERESITA DE JESUS NUÑO MENDOZA</t>
  </si>
  <si>
    <t>J. GUADALUPE ROBLES GOMEZ</t>
  </si>
  <si>
    <t>VIGILANTE EVENTUAL</t>
  </si>
  <si>
    <t>GUILLERMO MAXWELL ACEVES</t>
  </si>
  <si>
    <t>GABRIEL BALLESTEROS ORTEGA</t>
  </si>
  <si>
    <t>IVAN VLADIMIR MONTELONGO ESPADAS</t>
  </si>
  <si>
    <t>PEDRO ALAN VILLALPANDO DEL ANGEL</t>
  </si>
  <si>
    <t>YESENIA MAGDALENA RAMIREZ OCHOA</t>
  </si>
  <si>
    <t>JPC-01-02018-21/01</t>
  </si>
  <si>
    <t>CESAR ROBLES IÑIGUEZ</t>
  </si>
  <si>
    <t>JUAN MANUEL MARTIN VAZQUEZ</t>
  </si>
  <si>
    <t xml:space="preserve">NEIVA GUADALUPE ALMARAZ DE ANDA </t>
  </si>
  <si>
    <t>PEDRO OCEGUERA RODRIGUEZ</t>
  </si>
  <si>
    <t>MIGUEL ANGEL VENEGAS GARCIA</t>
  </si>
  <si>
    <t>SUPERVISOR DE PARQUES Y JARDINES</t>
  </si>
  <si>
    <t>JSG-18-02018-21/03</t>
  </si>
  <si>
    <t>MARTINA GOMEZ GOMEZ</t>
  </si>
  <si>
    <t>BEATRIZ ADRIANA GARCIA CORDOVA</t>
  </si>
  <si>
    <t>CELIA ALVAREZ RODRIGUEZ</t>
  </si>
  <si>
    <t>MARIA OFELIA GUTIERREZ GOMEZ</t>
  </si>
  <si>
    <t>JHM-05-02012-15/02</t>
  </si>
  <si>
    <t>AUXILIAR DE ASEO PUBLICO C</t>
  </si>
  <si>
    <t>JUAN PABLO ANAYA TOVAR</t>
  </si>
  <si>
    <t>LIZETH ALEJANDRA MEZA ELIAS</t>
  </si>
  <si>
    <t>ENRIQUE COVARRUBIAS VAZQUEZ</t>
  </si>
  <si>
    <t>YADERI JOCELYN MORA BEDOY</t>
  </si>
  <si>
    <t>ISRAEL TELLO MENDIOLA</t>
  </si>
  <si>
    <t>SANDRA ELIZABETH SOLIS ENCISO</t>
  </si>
  <si>
    <t>FRANCISCO JAVIER LOPEZ DE ALBA</t>
  </si>
  <si>
    <t>MIGUEL CORONA NUÑO</t>
  </si>
  <si>
    <t>CECILIA MELENDEZ VELAZQUEZ</t>
  </si>
  <si>
    <t>ANTONIO CORONA RODRIGUEZ</t>
  </si>
  <si>
    <t>VIDAL ESTRADA FLORES</t>
  </si>
  <si>
    <t>SANDRA ESMERALDA ROSAS GOMEZ</t>
  </si>
  <si>
    <t>ALMA DANIELA VENEGAS GARCIA</t>
  </si>
  <si>
    <t>PARTICIPACION CIUDADANA</t>
  </si>
  <si>
    <t>JOSE ALFREDO GUTIERREZ PONCE</t>
  </si>
  <si>
    <t>BELEN DE JESUS ROSAS ALVAREZ</t>
  </si>
  <si>
    <t>PROMOCION ECONOMICA Y TURISMO</t>
  </si>
  <si>
    <t>JPT-01-02018-21/01</t>
  </si>
  <si>
    <t>DIANA LAURA GARCIA BAÑUELOS</t>
  </si>
  <si>
    <t>MARCO ANTONIO HERRERA ORNELAS</t>
  </si>
  <si>
    <t>JOSE ANGEL CARRANZA GUTIERREZ</t>
  </si>
  <si>
    <t>CARLOS DANIEL PINTO GRACIAN</t>
  </si>
  <si>
    <t>GREGORIO MEJIA VASQUEZ</t>
  </si>
  <si>
    <t>ELBA HUERTA MORAN</t>
  </si>
  <si>
    <t>KITZYA YAHAYRA CASILLAS MORENO</t>
  </si>
  <si>
    <t>DANIEL DE ANDA ANGEL</t>
  </si>
  <si>
    <t>FABIAN JERALDI MEZA HERNANDEZ</t>
  </si>
  <si>
    <t>ANA VERONICA GONZALEZ SOLORZANO</t>
  </si>
  <si>
    <t>COMUNICACIÓN SOCIAL</t>
  </si>
  <si>
    <t>JONATHAN JOSE DE LA LUZ VILCHIS GARCIA</t>
  </si>
  <si>
    <t>JONATHAN VILLALOBOS IZQUIERDO</t>
  </si>
  <si>
    <t>JULIO ALBERTO CRUZ VALDIVIA</t>
  </si>
  <si>
    <t>LUIS SERGIO VENEGAS SUAREZ</t>
  </si>
  <si>
    <t xml:space="preserve">OFICIAL MAYOR </t>
  </si>
  <si>
    <t>JOM-01--02018-21/01</t>
  </si>
  <si>
    <t>ADRIANA OROZCO LOPEZ</t>
  </si>
  <si>
    <t>ALFREDO RUIZ GONZALEZ</t>
  </si>
  <si>
    <t>AUXILIAR DE ASEO PUBLICO D</t>
  </si>
  <si>
    <t>MANTENIMIENTO UNIDAD DEPORTIVA</t>
  </si>
  <si>
    <t>AGUA PORTABLE</t>
  </si>
  <si>
    <t>POLICIA SEGUNDO</t>
  </si>
  <si>
    <t>JCS-01-02018-21/01</t>
  </si>
  <si>
    <t>DIRECTOR</t>
  </si>
  <si>
    <t>ALUMBRADO PUBLICO</t>
  </si>
  <si>
    <t>ERIK JAFET LARIOS ALVAREZ</t>
  </si>
  <si>
    <t>SECRETARIO PARTICULAR</t>
  </si>
  <si>
    <t>JAY-02-02018-21/01</t>
  </si>
  <si>
    <t>MARIA ELBA RAMIREZ LOMELI</t>
  </si>
  <si>
    <t>ARCHIVO</t>
  </si>
  <si>
    <t>LISBETH VELAZQUEZ</t>
  </si>
  <si>
    <t>JAIRO IVAN REYES CORONA</t>
  </si>
  <si>
    <t>YOLANDA ESPINOZA GARCILAZO</t>
  </si>
  <si>
    <t>SAMIRA GUADALUPE MONSERRAT ARRIAGA CERVANTES</t>
  </si>
  <si>
    <t>RICARDO ARTURO VAZQUEZ MATCHAIN</t>
  </si>
  <si>
    <t>MARIA DEL ROSARIO GUTIERREZ GOMEZ</t>
  </si>
  <si>
    <t>ALFREDO ULLOA HIGUERA</t>
  </si>
  <si>
    <t>MA DE JESUS GARCIA ESPINOZA</t>
  </si>
  <si>
    <t>MAYRA ELIZABETH TORRES ELIZONDO</t>
  </si>
  <si>
    <t>ANELY DEL ROSARIO ESPINOZA GOMEZ</t>
  </si>
  <si>
    <t>HOMERO SALAZAR VILLALOBOS</t>
  </si>
  <si>
    <t>CESAR JAVIER REBOLLAR LIRA</t>
  </si>
  <si>
    <t>ERNESTO MARTIN LOPEZ CARRILLO</t>
  </si>
  <si>
    <t>JOSE ACEVES GONZALEZ</t>
  </si>
  <si>
    <t>ABRAHAM LUNA TAPIA</t>
  </si>
  <si>
    <t>MARIA DE JESUS VARGAS GARCIA</t>
  </si>
  <si>
    <t>BRENDA MARQUEZ JIMENEZ</t>
  </si>
  <si>
    <t>DESARROLLO SOCIAL</t>
  </si>
  <si>
    <t>JDS-01-02018-21/01</t>
  </si>
  <si>
    <t>5111-300-100</t>
  </si>
  <si>
    <t>JAP-01-02018-21/01</t>
  </si>
  <si>
    <t xml:space="preserve">JOANA LIZBETH HUERTA PUENTES </t>
  </si>
  <si>
    <t>VERONICA ESPINOZA VELAZQUEZ</t>
  </si>
  <si>
    <t>ERIKA PASOS BAÑUELOS</t>
  </si>
  <si>
    <t xml:space="preserve">EDITH BERMUDEZ CURIEL </t>
  </si>
  <si>
    <t>MARGARITA YURIDIANA PALOMERA NAVARRO</t>
  </si>
  <si>
    <t>ACTIVADOR FISICO</t>
  </si>
  <si>
    <t>TRANSPARENCIA</t>
  </si>
  <si>
    <t>ALBAÑIL</t>
  </si>
  <si>
    <t>AUXILIAR AGUA POTABLE C</t>
  </si>
  <si>
    <t>JSM-01-02018-21/01</t>
  </si>
  <si>
    <t>CHOFER C</t>
  </si>
  <si>
    <t xml:space="preserve">AUXILIAR DE ASEO PUBLICO A </t>
  </si>
  <si>
    <t>AUXILIAR DE PARQUES Y JARDINES A</t>
  </si>
  <si>
    <t>AUXILIAR DE PARQUES Y JARDINES B</t>
  </si>
  <si>
    <t>TANYA ELIZABETH CASTILLO GUTIERREZ</t>
  </si>
  <si>
    <t>ALEJANDRA RODRIGUEZ PEREZ</t>
  </si>
  <si>
    <t>JOSE LUIS TAVAREZ ALVAREZ</t>
  </si>
  <si>
    <t>ALEXIA VELAZQUEZ RODRIGUEZ</t>
  </si>
  <si>
    <t>NORMA PATRICIA ZAVALA URENDA</t>
  </si>
  <si>
    <t>SALVADOR GARCIA LUNA</t>
  </si>
  <si>
    <t>CINDY LUPITA CAMPOS BECERRA</t>
  </si>
  <si>
    <t xml:space="preserve">SERVICIOS GENERALES </t>
  </si>
  <si>
    <t>JUAN MAURICIO PEREZ PRECIADO</t>
  </si>
  <si>
    <t>SALVADOR GUILLERMO USCANGA CABALLERO</t>
  </si>
  <si>
    <t>ESTEBAN GARCIA BARAJAS</t>
  </si>
  <si>
    <t>JOSYMAR HERMOSILLO ROBLES</t>
  </si>
  <si>
    <t>ISMAEL BARRERA GARCIA</t>
  </si>
  <si>
    <t>CARLOS RAMON PALOMINO FRAUSTO</t>
  </si>
  <si>
    <t>EVELIA RAMOS PADILLA</t>
  </si>
  <si>
    <t>JCU-02-02018-21/01</t>
  </si>
  <si>
    <t>FIDENCIO IVAN GONZALEZ ATILANO</t>
  </si>
  <si>
    <t>ANA VICTORIA ROBLES VELAZQUEZ</t>
  </si>
  <si>
    <t>JESSICA EDITH GARCIA ROSADO</t>
  </si>
  <si>
    <t>ROMAN ALEJANDRO RAMIREZ OCHOA</t>
  </si>
  <si>
    <t>DAVID RENE FUERTES CORONADO</t>
  </si>
  <si>
    <t>LEONEL RIVERA CRUZ</t>
  </si>
  <si>
    <t>RASTRO MUNICIPAL</t>
  </si>
  <si>
    <t xml:space="preserve">OFICIAL </t>
  </si>
  <si>
    <t>DANIELA GUADALUPE MEDELES HERNANDEZ</t>
  </si>
  <si>
    <t>BLANCA ESTELA HERNANDEZ VENEGAS</t>
  </si>
  <si>
    <t>IRIS ANGELICA PINEDA CASTRO</t>
  </si>
  <si>
    <t>ARNULFO JOSEPH BECERRA OSORNO</t>
  </si>
  <si>
    <t>ALMA CARMELA MAGAÑA GARCIA</t>
  </si>
  <si>
    <t>ANA TERESA PEREZ JIMENEZ</t>
  </si>
  <si>
    <t>ROMEO PEREZ REYES</t>
  </si>
  <si>
    <t>J. EDUARDO CORTES DE ANDA</t>
  </si>
  <si>
    <t>RITA VENEGAS PADILLA</t>
  </si>
  <si>
    <t>MA GUADALUPE VALADEZ CURIEL</t>
  </si>
  <si>
    <t>LETICIA VALLEJO IÑIGUEZ</t>
  </si>
  <si>
    <t>JUAN ORTIZ PEREZ</t>
  </si>
  <si>
    <t>ARACELI MACIAS JAUREGUI</t>
  </si>
  <si>
    <t>ARTURO ESTRELLA ROJO</t>
  </si>
  <si>
    <t>MARIA GUADALUPE ROBLES ROMERO</t>
  </si>
  <si>
    <t>JOSE JORGE LUIS CRUZ ESPINOZA</t>
  </si>
  <si>
    <t xml:space="preserve">JUAN CARLOS MARTIN DEL CAMPO PLASCENCIA </t>
  </si>
  <si>
    <t>SUSANA TISCAREÑO MARTIN</t>
  </si>
  <si>
    <t>FERNANDO MUNGUIA</t>
  </si>
  <si>
    <t>ANGEL EDUARDO CONDE ROMAN</t>
  </si>
  <si>
    <t>MA ARACELI HERNANDEZ TAVAREZ</t>
  </si>
  <si>
    <t>AURORA PULIDO HERNANDEZ</t>
  </si>
  <si>
    <t>MARIA MERCEDES ALAMO ALVARADO</t>
  </si>
  <si>
    <t xml:space="preserve">MARIA EDUVIGES ALAMO ALVARADO </t>
  </si>
  <si>
    <t>RAYMUNDO RODRIGUEZ RIOS</t>
  </si>
  <si>
    <t>NOMINA CORRESPONDIENTE AL AGUINALDO 2020</t>
  </si>
  <si>
    <t>GRAVA</t>
  </si>
  <si>
    <t xml:space="preserve">ISR </t>
  </si>
  <si>
    <t>ISR</t>
  </si>
  <si>
    <t>SUBSIDIO AL EMPLEO</t>
  </si>
  <si>
    <t>JOSE LUIS ATILANO DE LEON</t>
  </si>
  <si>
    <t>TIEMPO EXTRA</t>
  </si>
  <si>
    <t>COMPENSACION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</si>
</sst>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</cellStyleXfs>
  <cellXfs count="43">
    <xf numFmtId="0" fontId="0" fillId="0" borderId="0" xfId="0"/>
    <xf numFmtId="0" fontId="0" fillId="0" borderId="0" xfId="0"/>
    <xf numFmtId="0" fontId="3" fillId="0" borderId="0" xfId="0" applyFont="1" applyFill="1" applyBorder="1"/>
    <xf numFmtId="0" fontId="4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left"/>
    </xf>
    <xf numFmtId="0" fontId="3" fillId="0" borderId="0" xfId="0" applyFont="1"/>
    <xf numFmtId="4" fontId="3" fillId="0" borderId="0" xfId="0" applyNumberFormat="1" applyFont="1"/>
    <xf numFmtId="0" fontId="3" fillId="0" borderId="0" xfId="0" applyFont="1" applyFill="1" applyBorder="1" applyAlignment="1">
      <alignment horizontal="center"/>
    </xf>
    <xf numFmtId="0" fontId="6" fillId="0" borderId="0" xfId="0" applyFont="1" applyFill="1" applyBorder="1"/>
    <xf numFmtId="0" fontId="4" fillId="0" borderId="0" xfId="0" applyFont="1" applyFill="1" applyAlignment="1">
      <alignment horizontal="center"/>
    </xf>
    <xf numFmtId="0" fontId="4" fillId="0" borderId="0" xfId="0" applyFont="1" applyFill="1" applyAlignment="1">
      <alignment horizontal="left"/>
    </xf>
    <xf numFmtId="4" fontId="4" fillId="0" borderId="0" xfId="0" applyNumberFormat="1" applyFont="1" applyFill="1" applyAlignment="1">
      <alignment horizontal="center"/>
    </xf>
    <xf numFmtId="43" fontId="4" fillId="0" borderId="0" xfId="1" applyFont="1" applyFill="1" applyAlignment="1">
      <alignment horizontal="center"/>
    </xf>
    <xf numFmtId="0" fontId="6" fillId="0" borderId="0" xfId="0" applyFont="1"/>
    <xf numFmtId="4" fontId="6" fillId="0" borderId="0" xfId="0" applyNumberFormat="1" applyFont="1"/>
    <xf numFmtId="0" fontId="3" fillId="0" borderId="0" xfId="0" applyFont="1" applyFill="1"/>
    <xf numFmtId="4" fontId="3" fillId="0" borderId="0" xfId="0" applyNumberFormat="1" applyFont="1" applyFill="1" applyBorder="1"/>
    <xf numFmtId="4" fontId="6" fillId="0" borderId="0" xfId="0" applyNumberFormat="1" applyFont="1" applyFill="1" applyBorder="1"/>
    <xf numFmtId="0" fontId="5" fillId="0" borderId="0" xfId="0" applyFont="1" applyFill="1" applyAlignment="1">
      <alignment horizontal="left"/>
    </xf>
    <xf numFmtId="0" fontId="5" fillId="0" borderId="0" xfId="0" applyFont="1" applyFill="1" applyAlignment="1">
      <alignment horizontal="center"/>
    </xf>
    <xf numFmtId="4" fontId="5" fillId="0" borderId="0" xfId="0" applyNumberFormat="1" applyFont="1" applyFill="1" applyAlignment="1">
      <alignment horizontal="center"/>
    </xf>
    <xf numFmtId="43" fontId="5" fillId="0" borderId="0" xfId="1" applyFont="1" applyFill="1" applyAlignment="1">
      <alignment horizontal="center"/>
    </xf>
    <xf numFmtId="4" fontId="6" fillId="0" borderId="0" xfId="1" applyNumberFormat="1" applyFont="1" applyFill="1" applyBorder="1"/>
    <xf numFmtId="4" fontId="6" fillId="0" borderId="0" xfId="0" applyNumberFormat="1" applyFont="1" applyFill="1"/>
    <xf numFmtId="0" fontId="6" fillId="0" borderId="0" xfId="0" applyFont="1" applyFill="1"/>
    <xf numFmtId="0" fontId="0" fillId="0" borderId="0" xfId="0" applyAlignment="1">
      <alignment horizontal="center"/>
    </xf>
    <xf numFmtId="4" fontId="0" fillId="0" borderId="0" xfId="0" applyNumberFormat="1"/>
    <xf numFmtId="0" fontId="0" fillId="0" borderId="0" xfId="0" applyFill="1"/>
    <xf numFmtId="0" fontId="0" fillId="0" borderId="0" xfId="0" applyAlignment="1">
      <alignment horizontal="left"/>
    </xf>
    <xf numFmtId="4" fontId="0" fillId="0" borderId="0" xfId="0" applyNumberFormat="1" applyFill="1"/>
    <xf numFmtId="0" fontId="6" fillId="0" borderId="0" xfId="0" applyFont="1" applyFill="1" applyBorder="1" applyAlignment="1">
      <alignment horizontal="center"/>
    </xf>
    <xf numFmtId="0" fontId="7" fillId="0" borderId="0" xfId="0" applyFont="1" applyFill="1"/>
    <xf numFmtId="0" fontId="8" fillId="0" borderId="0" xfId="0" applyFont="1" applyAlignment="1">
      <alignment horizontal="center"/>
    </xf>
    <xf numFmtId="0" fontId="6" fillId="0" borderId="0" xfId="0" applyFont="1" applyFill="1" applyAlignment="1">
      <alignment horizontal="center"/>
    </xf>
    <xf numFmtId="0" fontId="8" fillId="0" borderId="0" xfId="0" applyFont="1"/>
    <xf numFmtId="4" fontId="8" fillId="0" borderId="0" xfId="0" applyNumberFormat="1" applyFont="1"/>
    <xf numFmtId="0" fontId="8" fillId="0" borderId="0" xfId="0" applyFont="1" applyAlignment="1">
      <alignment horizontal="left"/>
    </xf>
    <xf numFmtId="0" fontId="3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8" fillId="0" borderId="0" xfId="0" applyFont="1" applyFill="1"/>
  </cellXfs>
  <cellStyles count="4">
    <cellStyle name="Millares" xfId="1" builtinId="3"/>
    <cellStyle name="Millares 2 10" xfId="2"/>
    <cellStyle name="Normal" xfId="0" builtinId="0"/>
    <cellStyle name="Normal 2 4" xfId="3"/>
  </cellStyles>
  <dxfs count="0"/>
  <tableStyles count="0" defaultTableStyle="TableStyleMedium9" defaultPivotStyle="PivotStyleLight16"/>
  <colors>
    <mruColors>
      <color rgb="FFFF00FF"/>
      <color rgb="FF660066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233"/>
  <sheetViews>
    <sheetView tabSelected="1" topLeftCell="A211" zoomScale="90" zoomScaleNormal="90" workbookViewId="0">
      <selection activeCell="T232" sqref="T232"/>
    </sheetView>
  </sheetViews>
  <sheetFormatPr baseColWidth="10" defaultRowHeight="15"/>
  <cols>
    <col min="1" max="1" width="4.140625" bestFit="1" customWidth="1"/>
    <col min="2" max="2" width="37.42578125" style="28" bestFit="1" customWidth="1"/>
    <col min="3" max="3" width="26.5703125" customWidth="1"/>
    <col min="4" max="4" width="25.5703125" customWidth="1"/>
    <col min="5" max="5" width="12.42578125" bestFit="1" customWidth="1"/>
    <col min="6" max="6" width="19.7109375" bestFit="1" customWidth="1"/>
    <col min="7" max="7" width="11.42578125" style="26"/>
    <col min="10" max="10" width="12.85546875" bestFit="1" customWidth="1"/>
    <col min="12" max="12" width="11.42578125" style="1"/>
    <col min="14" max="14" width="14.140625" customWidth="1"/>
    <col min="19" max="19" width="16" customWidth="1"/>
  </cols>
  <sheetData>
    <row r="1" spans="1:19" ht="15.75">
      <c r="A1" s="39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</row>
    <row r="2" spans="1:19" ht="15.75">
      <c r="A2" s="39" t="s">
        <v>459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</row>
    <row r="4" spans="1:19" s="1" customFormat="1" ht="15.75">
      <c r="A4" s="10" t="s">
        <v>1</v>
      </c>
      <c r="B4" s="10" t="s">
        <v>2</v>
      </c>
      <c r="C4" s="11" t="s">
        <v>3</v>
      </c>
      <c r="D4" s="11" t="s">
        <v>4</v>
      </c>
      <c r="E4" s="10" t="s">
        <v>5</v>
      </c>
      <c r="F4" s="10" t="s">
        <v>6</v>
      </c>
      <c r="G4" s="10" t="s">
        <v>7</v>
      </c>
      <c r="H4" s="12" t="s">
        <v>8</v>
      </c>
      <c r="I4" s="12" t="s">
        <v>463</v>
      </c>
      <c r="J4" s="12" t="s">
        <v>9</v>
      </c>
      <c r="K4" s="11" t="s">
        <v>465</v>
      </c>
      <c r="L4" s="11" t="s">
        <v>466</v>
      </c>
      <c r="M4" s="10" t="s">
        <v>461</v>
      </c>
      <c r="N4" s="10" t="s">
        <v>10</v>
      </c>
      <c r="O4" s="10" t="s">
        <v>11</v>
      </c>
      <c r="P4" s="10" t="s">
        <v>12</v>
      </c>
      <c r="Q4" s="10" t="s">
        <v>13</v>
      </c>
      <c r="R4" s="10" t="s">
        <v>14</v>
      </c>
      <c r="S4" s="13" t="s">
        <v>15</v>
      </c>
    </row>
    <row r="5" spans="1:19" ht="15.75">
      <c r="B5" s="5" t="s">
        <v>16</v>
      </c>
    </row>
    <row r="6" spans="1:19">
      <c r="A6">
        <v>1</v>
      </c>
      <c r="B6" s="28" t="s">
        <v>206</v>
      </c>
      <c r="C6" t="s">
        <v>17</v>
      </c>
      <c r="D6" t="s">
        <v>18</v>
      </c>
      <c r="E6" t="s">
        <v>19</v>
      </c>
      <c r="F6" t="s">
        <v>224</v>
      </c>
      <c r="G6" s="26" t="s">
        <v>20</v>
      </c>
      <c r="J6" s="27">
        <v>85476.973684210534</v>
      </c>
      <c r="M6" s="27">
        <v>26853.379452631583</v>
      </c>
      <c r="N6" s="27">
        <f>H6+I6+J6+K6+L6+M6</f>
        <v>112330.35313684211</v>
      </c>
      <c r="O6" s="27">
        <v>26853.379452631583</v>
      </c>
      <c r="S6" s="27">
        <f>N6-O6-P6-Q6-R6</f>
        <v>85476.973684210534</v>
      </c>
    </row>
    <row r="7" spans="1:19">
      <c r="A7" s="1">
        <v>2</v>
      </c>
      <c r="B7" s="28" t="s">
        <v>370</v>
      </c>
      <c r="C7" t="s">
        <v>371</v>
      </c>
      <c r="D7" t="s">
        <v>18</v>
      </c>
      <c r="E7" t="s">
        <v>24</v>
      </c>
      <c r="F7" t="s">
        <v>372</v>
      </c>
      <c r="G7" s="26" t="s">
        <v>20</v>
      </c>
      <c r="J7" s="27">
        <v>16961.359649122809</v>
      </c>
      <c r="M7" s="27">
        <v>3062.9307014736851</v>
      </c>
      <c r="N7" s="27">
        <f t="shared" ref="N7:N32" si="0">H7+I7+J7+K7+L7+M7</f>
        <v>20024.290350596493</v>
      </c>
      <c r="O7" s="27">
        <v>3062.9307014736851</v>
      </c>
      <c r="S7" s="27">
        <f t="shared" ref="S7:S32" si="1">N7-O7-P7-Q7-R7</f>
        <v>16961.359649122809</v>
      </c>
    </row>
    <row r="8" spans="1:19">
      <c r="A8" s="1">
        <v>3</v>
      </c>
      <c r="B8" s="28" t="s">
        <v>210</v>
      </c>
      <c r="C8" t="s">
        <v>207</v>
      </c>
      <c r="D8" t="s">
        <v>209</v>
      </c>
      <c r="E8" t="s">
        <v>19</v>
      </c>
      <c r="F8" t="s">
        <v>287</v>
      </c>
      <c r="G8" s="26" t="s">
        <v>20</v>
      </c>
      <c r="J8" s="27">
        <v>48355.26315789474</v>
      </c>
      <c r="M8" s="27">
        <v>13201.092674526317</v>
      </c>
      <c r="N8" s="27">
        <f t="shared" si="0"/>
        <v>61556.355832421061</v>
      </c>
      <c r="O8" s="27">
        <v>13201.092674526317</v>
      </c>
      <c r="S8" s="27">
        <f t="shared" si="1"/>
        <v>48355.263157894748</v>
      </c>
    </row>
    <row r="9" spans="1:19">
      <c r="A9" s="1">
        <v>4</v>
      </c>
      <c r="B9" s="28" t="s">
        <v>41</v>
      </c>
      <c r="C9" t="s">
        <v>208</v>
      </c>
      <c r="D9" t="s">
        <v>26</v>
      </c>
      <c r="E9" t="s">
        <v>24</v>
      </c>
      <c r="F9" t="s">
        <v>225</v>
      </c>
      <c r="G9" s="26" t="s">
        <v>20</v>
      </c>
      <c r="J9" s="27">
        <v>36184.210526315794</v>
      </c>
      <c r="M9" s="27">
        <v>8977.0284778947389</v>
      </c>
      <c r="N9" s="27">
        <f t="shared" si="0"/>
        <v>45161.239004210533</v>
      </c>
      <c r="O9" s="27">
        <v>8977.0284778947389</v>
      </c>
      <c r="S9" s="27">
        <f t="shared" si="1"/>
        <v>36184.210526315794</v>
      </c>
    </row>
    <row r="10" spans="1:19">
      <c r="A10" s="1">
        <v>5</v>
      </c>
      <c r="B10" s="28" t="s">
        <v>211</v>
      </c>
      <c r="C10" t="s">
        <v>27</v>
      </c>
      <c r="D10" t="s">
        <v>28</v>
      </c>
      <c r="E10" t="s">
        <v>19</v>
      </c>
      <c r="F10" t="s">
        <v>287</v>
      </c>
      <c r="G10" s="26" t="s">
        <v>20</v>
      </c>
      <c r="J10" s="27">
        <v>39704.93421052632</v>
      </c>
      <c r="M10" s="27">
        <v>10218.193423157896</v>
      </c>
      <c r="N10" s="27">
        <f t="shared" si="0"/>
        <v>49923.127633684213</v>
      </c>
      <c r="O10" s="27">
        <v>10218.193423157896</v>
      </c>
      <c r="S10" s="27">
        <f t="shared" si="1"/>
        <v>39704.93421052632</v>
      </c>
    </row>
    <row r="11" spans="1:19">
      <c r="A11" s="1">
        <v>6</v>
      </c>
      <c r="B11" s="28" t="s">
        <v>202</v>
      </c>
      <c r="C11" t="s">
        <v>27</v>
      </c>
      <c r="D11" t="s">
        <v>28</v>
      </c>
      <c r="E11" t="s">
        <v>19</v>
      </c>
      <c r="F11" t="s">
        <v>287</v>
      </c>
      <c r="G11" s="26" t="s">
        <v>20</v>
      </c>
      <c r="J11" s="27">
        <v>20323.443341961462</v>
      </c>
      <c r="M11" s="27">
        <v>4403.7461625884407</v>
      </c>
      <c r="N11" s="27">
        <f t="shared" si="0"/>
        <v>24727.189504549904</v>
      </c>
      <c r="O11" s="27">
        <v>4403.7461625884407</v>
      </c>
      <c r="S11" s="27">
        <f t="shared" si="1"/>
        <v>20323.443341961465</v>
      </c>
    </row>
    <row r="12" spans="1:19">
      <c r="A12" s="1">
        <v>7</v>
      </c>
      <c r="B12" s="28" t="s">
        <v>212</v>
      </c>
      <c r="C12" t="s">
        <v>27</v>
      </c>
      <c r="D12" t="s">
        <v>28</v>
      </c>
      <c r="E12" t="s">
        <v>19</v>
      </c>
      <c r="F12" t="s">
        <v>226</v>
      </c>
      <c r="G12" s="26" t="s">
        <v>20</v>
      </c>
      <c r="J12" s="27">
        <v>39704.93421052632</v>
      </c>
      <c r="M12" s="27">
        <v>10218.193423157896</v>
      </c>
      <c r="N12" s="27">
        <f t="shared" si="0"/>
        <v>49923.127633684213</v>
      </c>
      <c r="O12" s="27">
        <v>10218.193423157896</v>
      </c>
      <c r="Q12" s="27">
        <v>15500</v>
      </c>
      <c r="S12" s="27">
        <f t="shared" si="1"/>
        <v>24204.93421052632</v>
      </c>
    </row>
    <row r="13" spans="1:19">
      <c r="A13" s="1">
        <v>8</v>
      </c>
      <c r="B13" s="28" t="s">
        <v>192</v>
      </c>
      <c r="C13" t="s">
        <v>27</v>
      </c>
      <c r="D13" t="s">
        <v>28</v>
      </c>
      <c r="E13" t="s">
        <v>19</v>
      </c>
      <c r="F13" t="s">
        <v>227</v>
      </c>
      <c r="G13" s="26" t="s">
        <v>20</v>
      </c>
      <c r="J13" s="27">
        <v>39704.93421052632</v>
      </c>
      <c r="M13" s="27">
        <v>10218.193423157896</v>
      </c>
      <c r="N13" s="27">
        <f t="shared" si="0"/>
        <v>49923.127633684213</v>
      </c>
      <c r="O13" s="27">
        <v>10218.193423157896</v>
      </c>
      <c r="S13" s="27">
        <f t="shared" si="1"/>
        <v>39704.93421052632</v>
      </c>
    </row>
    <row r="14" spans="1:19">
      <c r="A14" s="1">
        <v>9</v>
      </c>
      <c r="B14" s="28" t="s">
        <v>193</v>
      </c>
      <c r="C14" t="s">
        <v>27</v>
      </c>
      <c r="D14" t="s">
        <v>28</v>
      </c>
      <c r="E14" t="s">
        <v>19</v>
      </c>
      <c r="F14" t="s">
        <v>228</v>
      </c>
      <c r="G14" s="26" t="s">
        <v>20</v>
      </c>
      <c r="J14" s="27">
        <v>39704.93421052632</v>
      </c>
      <c r="M14" s="27">
        <v>10218.193423157896</v>
      </c>
      <c r="N14" s="27">
        <f t="shared" si="0"/>
        <v>49923.127633684213</v>
      </c>
      <c r="O14" s="27">
        <v>10218.193423157896</v>
      </c>
      <c r="Q14" s="27">
        <v>5000</v>
      </c>
      <c r="S14" s="27">
        <f t="shared" si="1"/>
        <v>34704.93421052632</v>
      </c>
    </row>
    <row r="15" spans="1:19">
      <c r="A15" s="1">
        <v>10</v>
      </c>
      <c r="B15" s="28" t="s">
        <v>213</v>
      </c>
      <c r="C15" t="s">
        <v>27</v>
      </c>
      <c r="D15" t="s">
        <v>28</v>
      </c>
      <c r="E15" t="s">
        <v>19</v>
      </c>
      <c r="F15" t="s">
        <v>229</v>
      </c>
      <c r="G15" s="26" t="s">
        <v>20</v>
      </c>
      <c r="J15" s="27">
        <v>39704.93421052632</v>
      </c>
      <c r="M15" s="27">
        <v>10218.193423157896</v>
      </c>
      <c r="N15" s="27">
        <f t="shared" si="0"/>
        <v>49923.127633684213</v>
      </c>
      <c r="O15" s="27">
        <v>10218.193423157896</v>
      </c>
      <c r="S15" s="27">
        <f t="shared" si="1"/>
        <v>39704.93421052632</v>
      </c>
    </row>
    <row r="16" spans="1:19">
      <c r="A16" s="1">
        <v>11</v>
      </c>
      <c r="B16" s="28" t="s">
        <v>304</v>
      </c>
      <c r="C16" t="s">
        <v>27</v>
      </c>
      <c r="D16" t="s">
        <v>28</v>
      </c>
      <c r="E16" t="s">
        <v>19</v>
      </c>
      <c r="F16" t="s">
        <v>230</v>
      </c>
      <c r="G16" s="26" t="s">
        <v>20</v>
      </c>
      <c r="J16" s="27">
        <v>39704.93421052632</v>
      </c>
      <c r="M16" s="27">
        <v>10218.193423157896</v>
      </c>
      <c r="N16" s="27">
        <f t="shared" si="0"/>
        <v>49923.127633684213</v>
      </c>
      <c r="O16" s="27">
        <v>10218.193423157896</v>
      </c>
      <c r="S16" s="27">
        <f t="shared" si="1"/>
        <v>39704.93421052632</v>
      </c>
    </row>
    <row r="17" spans="1:19">
      <c r="A17" s="1">
        <v>12</v>
      </c>
      <c r="B17" s="28" t="s">
        <v>214</v>
      </c>
      <c r="C17" t="s">
        <v>27</v>
      </c>
      <c r="D17" t="s">
        <v>28</v>
      </c>
      <c r="E17" t="s">
        <v>19</v>
      </c>
      <c r="F17" t="s">
        <v>232</v>
      </c>
      <c r="G17" s="26" t="s">
        <v>20</v>
      </c>
      <c r="J17" s="27">
        <v>39704.93421052632</v>
      </c>
      <c r="M17" s="27">
        <v>10218.193423157896</v>
      </c>
      <c r="N17" s="27">
        <f t="shared" si="0"/>
        <v>49923.127633684213</v>
      </c>
      <c r="O17" s="27">
        <v>10218.193423157896</v>
      </c>
      <c r="S17" s="27">
        <f t="shared" si="1"/>
        <v>39704.93421052632</v>
      </c>
    </row>
    <row r="18" spans="1:19">
      <c r="A18" s="1">
        <v>13</v>
      </c>
      <c r="B18" s="28" t="s">
        <v>215</v>
      </c>
      <c r="C18" t="s">
        <v>27</v>
      </c>
      <c r="D18" t="s">
        <v>28</v>
      </c>
      <c r="E18" t="s">
        <v>19</v>
      </c>
      <c r="F18" t="s">
        <v>231</v>
      </c>
      <c r="G18" s="26" t="s">
        <v>20</v>
      </c>
      <c r="J18" s="27">
        <v>39704.93421052632</v>
      </c>
      <c r="M18" s="27">
        <v>10218.193423157896</v>
      </c>
      <c r="N18" s="27">
        <f t="shared" si="0"/>
        <v>49923.127633684213</v>
      </c>
      <c r="O18" s="27">
        <v>10218.193423157896</v>
      </c>
      <c r="S18" s="27">
        <f t="shared" si="1"/>
        <v>39704.93421052632</v>
      </c>
    </row>
    <row r="19" spans="1:19">
      <c r="A19" s="1">
        <v>14</v>
      </c>
      <c r="B19" s="28" t="s">
        <v>358</v>
      </c>
      <c r="C19" t="s">
        <v>359</v>
      </c>
      <c r="D19" t="s">
        <v>29</v>
      </c>
      <c r="E19" t="s">
        <v>24</v>
      </c>
      <c r="F19" t="s">
        <v>360</v>
      </c>
      <c r="G19" s="26" t="s">
        <v>20</v>
      </c>
      <c r="J19" s="27">
        <v>36184.210526315794</v>
      </c>
      <c r="M19" s="27">
        <v>8977.0284778947389</v>
      </c>
      <c r="N19" s="27">
        <f t="shared" si="0"/>
        <v>45161.239004210533</v>
      </c>
      <c r="O19" s="27">
        <v>8977.0284778947389</v>
      </c>
      <c r="S19" s="27">
        <f t="shared" si="1"/>
        <v>36184.210526315794</v>
      </c>
    </row>
    <row r="20" spans="1:19">
      <c r="A20" s="1">
        <v>15</v>
      </c>
      <c r="B20" s="28" t="s">
        <v>50</v>
      </c>
      <c r="C20" t="s">
        <v>298</v>
      </c>
      <c r="D20" t="s">
        <v>29</v>
      </c>
      <c r="E20" t="s">
        <v>24</v>
      </c>
      <c r="F20" t="s">
        <v>297</v>
      </c>
      <c r="G20" s="26" t="s">
        <v>39</v>
      </c>
      <c r="J20" s="27">
        <v>15115.13157894737</v>
      </c>
      <c r="M20" s="27">
        <v>2558.7073452631585</v>
      </c>
      <c r="N20" s="27">
        <f t="shared" si="0"/>
        <v>17673.83892421053</v>
      </c>
      <c r="O20" s="27">
        <v>2558.7073452631585</v>
      </c>
      <c r="S20" s="27">
        <f t="shared" si="1"/>
        <v>15115.13157894737</v>
      </c>
    </row>
    <row r="21" spans="1:19">
      <c r="A21" s="1">
        <v>16</v>
      </c>
      <c r="B21" s="28" t="s">
        <v>181</v>
      </c>
      <c r="C21" t="s">
        <v>31</v>
      </c>
      <c r="D21" t="s">
        <v>292</v>
      </c>
      <c r="E21" t="s">
        <v>24</v>
      </c>
      <c r="F21" t="s">
        <v>425</v>
      </c>
      <c r="G21" s="26" t="s">
        <v>39</v>
      </c>
      <c r="J21" s="27">
        <v>14729.894664941043</v>
      </c>
      <c r="M21" s="27">
        <v>2422.3418124314067</v>
      </c>
      <c r="N21" s="27">
        <f t="shared" si="0"/>
        <v>17152.236477372448</v>
      </c>
      <c r="O21" s="27">
        <v>2422.3418124314067</v>
      </c>
      <c r="S21" s="27">
        <f t="shared" si="1"/>
        <v>14729.894664941041</v>
      </c>
    </row>
    <row r="22" spans="1:19">
      <c r="A22" s="1">
        <v>17</v>
      </c>
      <c r="B22" s="28" t="s">
        <v>195</v>
      </c>
      <c r="C22" t="s">
        <v>300</v>
      </c>
      <c r="D22" t="s">
        <v>292</v>
      </c>
      <c r="E22" t="s">
        <v>24</v>
      </c>
      <c r="F22" t="s">
        <v>286</v>
      </c>
      <c r="G22" s="26" t="s">
        <v>39</v>
      </c>
      <c r="J22" s="27">
        <v>14977.014128559102</v>
      </c>
      <c r="M22" s="27">
        <v>2584.1909938602239</v>
      </c>
      <c r="N22" s="27">
        <f t="shared" si="0"/>
        <v>17561.205122419327</v>
      </c>
      <c r="O22" s="27">
        <v>2584.1909938602239</v>
      </c>
      <c r="Q22" s="27">
        <v>2500</v>
      </c>
      <c r="S22" s="27">
        <f t="shared" si="1"/>
        <v>12477.014128559103</v>
      </c>
    </row>
    <row r="23" spans="1:19">
      <c r="A23" s="1">
        <v>18</v>
      </c>
      <c r="B23" s="28" t="s">
        <v>92</v>
      </c>
      <c r="C23" t="s">
        <v>146</v>
      </c>
      <c r="D23" t="s">
        <v>292</v>
      </c>
      <c r="E23" t="s">
        <v>24</v>
      </c>
      <c r="F23" t="s">
        <v>275</v>
      </c>
      <c r="G23" s="26" t="s">
        <v>68</v>
      </c>
      <c r="J23" s="27">
        <v>11691.578947368422</v>
      </c>
      <c r="M23" s="27">
        <v>1638.0062791578948</v>
      </c>
      <c r="N23" s="27">
        <f t="shared" si="0"/>
        <v>13329.585226526317</v>
      </c>
      <c r="O23" s="27">
        <v>1638.0062791578948</v>
      </c>
      <c r="S23" s="27">
        <f t="shared" si="1"/>
        <v>11691.578947368422</v>
      </c>
    </row>
    <row r="24" spans="1:19">
      <c r="A24" s="1">
        <v>19</v>
      </c>
      <c r="B24" s="28" t="s">
        <v>35</v>
      </c>
      <c r="C24" t="s">
        <v>33</v>
      </c>
      <c r="D24" t="s">
        <v>34</v>
      </c>
      <c r="E24" t="s">
        <v>24</v>
      </c>
      <c r="F24" t="s">
        <v>234</v>
      </c>
      <c r="G24" s="26" t="s">
        <v>22</v>
      </c>
      <c r="J24" s="27">
        <v>7542.7631578947367</v>
      </c>
      <c r="M24" s="27">
        <v>568.27642526315799</v>
      </c>
      <c r="N24" s="27">
        <f t="shared" si="0"/>
        <v>8111.0395831578944</v>
      </c>
      <c r="O24" s="27">
        <v>568.27642526315799</v>
      </c>
      <c r="S24" s="27">
        <f t="shared" si="1"/>
        <v>7542.7631578947367</v>
      </c>
    </row>
    <row r="25" spans="1:19">
      <c r="A25" s="1">
        <v>20</v>
      </c>
      <c r="B25" s="28" t="s">
        <v>221</v>
      </c>
      <c r="C25" t="s">
        <v>137</v>
      </c>
      <c r="D25" t="s">
        <v>37</v>
      </c>
      <c r="E25" t="s">
        <v>24</v>
      </c>
      <c r="F25" t="s">
        <v>235</v>
      </c>
      <c r="G25" s="26" t="s">
        <v>20</v>
      </c>
      <c r="J25" s="27">
        <v>16972.03947368421</v>
      </c>
      <c r="M25" s="27">
        <v>3020.322276210527</v>
      </c>
      <c r="N25" s="27">
        <f t="shared" si="0"/>
        <v>19992.361749894735</v>
      </c>
      <c r="O25" s="27">
        <v>3020.322276210527</v>
      </c>
      <c r="S25" s="27">
        <f t="shared" si="1"/>
        <v>16972.039473684206</v>
      </c>
    </row>
    <row r="26" spans="1:19">
      <c r="A26" s="1">
        <v>21</v>
      </c>
      <c r="B26" s="28" t="s">
        <v>222</v>
      </c>
      <c r="C26" t="s">
        <v>300</v>
      </c>
      <c r="D26" t="s">
        <v>42</v>
      </c>
      <c r="E26" t="s">
        <v>24</v>
      </c>
      <c r="F26" t="s">
        <v>236</v>
      </c>
      <c r="G26" s="26" t="s">
        <v>20</v>
      </c>
      <c r="J26" s="27">
        <v>22808.881578947367</v>
      </c>
      <c r="M26" s="27">
        <v>4527.9738033684225</v>
      </c>
      <c r="N26" s="27">
        <f t="shared" si="0"/>
        <v>27336.855382315789</v>
      </c>
      <c r="O26" s="27">
        <v>4527.9738033684225</v>
      </c>
      <c r="S26" s="27">
        <f t="shared" si="1"/>
        <v>22808.881578947367</v>
      </c>
    </row>
    <row r="27" spans="1:19">
      <c r="A27" s="1">
        <v>22</v>
      </c>
      <c r="B27" s="28" t="s">
        <v>196</v>
      </c>
      <c r="C27" t="s">
        <v>219</v>
      </c>
      <c r="D27" t="s">
        <v>197</v>
      </c>
      <c r="E27" t="s">
        <v>24</v>
      </c>
      <c r="F27" t="s">
        <v>289</v>
      </c>
      <c r="G27" s="26" t="s">
        <v>20</v>
      </c>
      <c r="J27" s="27">
        <v>16972.03947368421</v>
      </c>
      <c r="M27" s="27">
        <v>3020.322276210527</v>
      </c>
      <c r="N27" s="27">
        <f t="shared" si="0"/>
        <v>19992.361749894735</v>
      </c>
      <c r="O27" s="27">
        <v>3020.322276210527</v>
      </c>
      <c r="S27" s="27">
        <f t="shared" si="1"/>
        <v>16972.039473684206</v>
      </c>
    </row>
    <row r="28" spans="1:19">
      <c r="A28" s="1">
        <v>23</v>
      </c>
      <c r="B28" s="28" t="s">
        <v>189</v>
      </c>
      <c r="C28" t="s">
        <v>299</v>
      </c>
      <c r="D28" t="s">
        <v>190</v>
      </c>
      <c r="E28" t="s">
        <v>24</v>
      </c>
      <c r="F28" t="s">
        <v>290</v>
      </c>
      <c r="G28" s="26" t="s">
        <v>20</v>
      </c>
      <c r="J28" s="27">
        <v>16972.03947368421</v>
      </c>
      <c r="M28" s="27">
        <v>3020.322276210527</v>
      </c>
      <c r="N28" s="27">
        <f t="shared" si="0"/>
        <v>19992.361749894735</v>
      </c>
      <c r="O28" s="27">
        <v>3020.322276210527</v>
      </c>
      <c r="S28" s="27">
        <f t="shared" si="1"/>
        <v>16972.039473684206</v>
      </c>
    </row>
    <row r="29" spans="1:19">
      <c r="A29" s="1">
        <v>24</v>
      </c>
      <c r="B29" s="28" t="s">
        <v>341</v>
      </c>
      <c r="C29" t="s">
        <v>31</v>
      </c>
      <c r="D29" t="s">
        <v>342</v>
      </c>
      <c r="E29" t="s">
        <v>24</v>
      </c>
      <c r="F29" t="s">
        <v>343</v>
      </c>
      <c r="G29" s="26" t="s">
        <v>20</v>
      </c>
      <c r="J29" s="27">
        <v>12470.625000000002</v>
      </c>
      <c r="M29" s="27">
        <v>1854.050084</v>
      </c>
      <c r="N29" s="27">
        <f t="shared" si="0"/>
        <v>14324.675084000002</v>
      </c>
      <c r="O29" s="27">
        <v>1854.050084</v>
      </c>
      <c r="Q29" s="27">
        <v>2500</v>
      </c>
      <c r="S29" s="27">
        <f t="shared" si="1"/>
        <v>9970.6250000000018</v>
      </c>
    </row>
    <row r="30" spans="1:19">
      <c r="A30" s="1">
        <v>25</v>
      </c>
      <c r="B30" s="28" t="s">
        <v>353</v>
      </c>
      <c r="C30" t="s">
        <v>299</v>
      </c>
      <c r="D30" t="s">
        <v>354</v>
      </c>
      <c r="E30" t="s">
        <v>24</v>
      </c>
      <c r="F30" t="s">
        <v>367</v>
      </c>
      <c r="G30" s="26" t="s">
        <v>20</v>
      </c>
      <c r="J30" s="27">
        <v>16972.03947368421</v>
      </c>
      <c r="M30" s="27">
        <v>3020.322276210527</v>
      </c>
      <c r="N30" s="27">
        <f t="shared" si="0"/>
        <v>19992.361749894735</v>
      </c>
      <c r="O30" s="27">
        <v>3020.322276210527</v>
      </c>
      <c r="S30" s="27">
        <f t="shared" si="1"/>
        <v>16972.039473684206</v>
      </c>
    </row>
    <row r="31" spans="1:19">
      <c r="A31" s="1">
        <v>26</v>
      </c>
      <c r="B31" s="28" t="s">
        <v>361</v>
      </c>
      <c r="C31" t="s">
        <v>299</v>
      </c>
      <c r="D31" t="s">
        <v>392</v>
      </c>
      <c r="E31" t="s">
        <v>24</v>
      </c>
      <c r="F31" t="s">
        <v>393</v>
      </c>
      <c r="G31" s="26" t="s">
        <v>20</v>
      </c>
      <c r="J31" s="27">
        <v>16972.03947368421</v>
      </c>
      <c r="M31" s="27">
        <v>3020.322276210527</v>
      </c>
      <c r="N31" s="27">
        <f t="shared" si="0"/>
        <v>19992.361749894735</v>
      </c>
      <c r="O31" s="27">
        <v>3020.322276210527</v>
      </c>
      <c r="S31" s="27">
        <f t="shared" si="1"/>
        <v>16972.039473684206</v>
      </c>
    </row>
    <row r="32" spans="1:19">
      <c r="A32" s="1">
        <v>27</v>
      </c>
      <c r="B32" s="28" t="s">
        <v>412</v>
      </c>
      <c r="C32" t="s">
        <v>31</v>
      </c>
      <c r="D32" t="s">
        <v>339</v>
      </c>
      <c r="E32" t="s">
        <v>24</v>
      </c>
      <c r="F32" t="s">
        <v>312</v>
      </c>
      <c r="G32" s="26" t="s">
        <v>20</v>
      </c>
      <c r="J32" s="27">
        <v>12146.962449669256</v>
      </c>
      <c r="M32" s="27">
        <v>1884.3724457411561</v>
      </c>
      <c r="N32" s="27">
        <f t="shared" si="0"/>
        <v>14031.334895410411</v>
      </c>
      <c r="O32" s="27">
        <v>1884.3724457411561</v>
      </c>
      <c r="S32" s="27">
        <f t="shared" si="1"/>
        <v>12146.962449669256</v>
      </c>
    </row>
    <row r="33" spans="1:19" s="35" customFormat="1">
      <c r="B33" s="42" t="s">
        <v>43</v>
      </c>
      <c r="G33" s="33"/>
      <c r="H33" s="36">
        <f>SUM(H6:H32)</f>
        <v>0</v>
      </c>
      <c r="I33" s="36">
        <f t="shared" ref="I33:S33" si="2">SUM(I6:I32)</f>
        <v>0</v>
      </c>
      <c r="J33" s="36">
        <f>SUM(J6:J32)</f>
        <v>757467.98344477976</v>
      </c>
      <c r="K33" s="36">
        <f t="shared" si="2"/>
        <v>0</v>
      </c>
      <c r="L33" s="36">
        <f t="shared" si="2"/>
        <v>0</v>
      </c>
      <c r="M33" s="36">
        <f t="shared" si="2"/>
        <v>180360.28390241065</v>
      </c>
      <c r="N33" s="36">
        <f t="shared" si="2"/>
        <v>937828.26734719053</v>
      </c>
      <c r="O33" s="36">
        <f t="shared" si="2"/>
        <v>180360.28390241065</v>
      </c>
      <c r="P33" s="36">
        <f t="shared" si="2"/>
        <v>0</v>
      </c>
      <c r="Q33" s="36">
        <f t="shared" si="2"/>
        <v>25500</v>
      </c>
      <c r="R33" s="36">
        <f t="shared" si="2"/>
        <v>0</v>
      </c>
      <c r="S33" s="36">
        <f t="shared" si="2"/>
        <v>731967.98344477976</v>
      </c>
    </row>
    <row r="35" spans="1:19" s="28" customFormat="1" ht="15.75">
      <c r="B35" s="5" t="s">
        <v>44</v>
      </c>
      <c r="C35" s="2"/>
      <c r="D35" s="2"/>
      <c r="E35" s="2"/>
      <c r="F35" s="2"/>
      <c r="G35" s="8"/>
      <c r="H35" s="17"/>
      <c r="I35" s="17"/>
      <c r="J35" s="17"/>
      <c r="K35" s="30"/>
      <c r="L35" s="30"/>
      <c r="M35" s="30"/>
      <c r="N35" s="30"/>
      <c r="O35" s="17"/>
      <c r="P35" s="30"/>
      <c r="Q35" s="30"/>
      <c r="R35" s="30"/>
      <c r="S35" s="30"/>
    </row>
    <row r="36" spans="1:19">
      <c r="A36">
        <v>28</v>
      </c>
      <c r="B36" s="28" t="s">
        <v>45</v>
      </c>
      <c r="C36" t="s">
        <v>46</v>
      </c>
      <c r="D36" t="s">
        <v>47</v>
      </c>
      <c r="E36" t="s">
        <v>24</v>
      </c>
      <c r="F36" t="s">
        <v>237</v>
      </c>
      <c r="G36" s="26" t="s">
        <v>20</v>
      </c>
      <c r="J36" s="27">
        <v>48306.907894736847</v>
      </c>
      <c r="M36" s="27">
        <v>13183.125870315787</v>
      </c>
      <c r="N36" s="27">
        <f>H36+I36+J36+K36+L36+M36</f>
        <v>61490.033765052634</v>
      </c>
      <c r="O36" s="27">
        <v>13183.125870315787</v>
      </c>
      <c r="S36" s="27">
        <f>N36-O36-P36-Q36-R36</f>
        <v>48306.907894736847</v>
      </c>
    </row>
    <row r="37" spans="1:19">
      <c r="A37" s="1">
        <v>29</v>
      </c>
      <c r="B37" s="28" t="s">
        <v>48</v>
      </c>
      <c r="C37" t="s">
        <v>49</v>
      </c>
      <c r="D37" t="s">
        <v>44</v>
      </c>
      <c r="E37" t="s">
        <v>24</v>
      </c>
      <c r="F37" t="s">
        <v>238</v>
      </c>
      <c r="G37" s="26" t="s">
        <v>39</v>
      </c>
      <c r="J37" s="27">
        <v>13815.789473684212</v>
      </c>
      <c r="M37" s="27">
        <v>2227.0889435789477</v>
      </c>
      <c r="N37" s="27">
        <f t="shared" ref="N37:N44" si="3">H37+I37+J37+K37+L37+M37</f>
        <v>16042.87841726316</v>
      </c>
      <c r="O37" s="27">
        <v>2227.0889435789477</v>
      </c>
      <c r="S37" s="27">
        <f t="shared" ref="S37:S44" si="4">N37-O37-P37-Q37-R37</f>
        <v>13815.789473684214</v>
      </c>
    </row>
    <row r="38" spans="1:19">
      <c r="A38" s="1">
        <v>30</v>
      </c>
      <c r="B38" s="28" t="s">
        <v>323</v>
      </c>
      <c r="C38" t="s">
        <v>52</v>
      </c>
      <c r="D38" t="s">
        <v>44</v>
      </c>
      <c r="E38" t="s">
        <v>24</v>
      </c>
      <c r="F38" t="s">
        <v>324</v>
      </c>
      <c r="G38" s="26" t="s">
        <v>39</v>
      </c>
      <c r="J38" s="27">
        <v>13815.789473684212</v>
      </c>
      <c r="M38" s="27">
        <v>2227.0889435789477</v>
      </c>
      <c r="N38" s="27">
        <f t="shared" si="3"/>
        <v>16042.87841726316</v>
      </c>
      <c r="O38" s="27">
        <v>2227.0889435789477</v>
      </c>
      <c r="S38" s="27">
        <f t="shared" si="4"/>
        <v>13815.789473684214</v>
      </c>
    </row>
    <row r="39" spans="1:19">
      <c r="A39" s="1">
        <v>31</v>
      </c>
      <c r="B39" s="28" t="s">
        <v>53</v>
      </c>
      <c r="C39" t="s">
        <v>52</v>
      </c>
      <c r="D39" t="s">
        <v>44</v>
      </c>
      <c r="E39" t="s">
        <v>24</v>
      </c>
      <c r="F39" t="s">
        <v>239</v>
      </c>
      <c r="G39" s="26" t="s">
        <v>39</v>
      </c>
      <c r="J39" s="27">
        <v>13815.789473684212</v>
      </c>
      <c r="M39" s="27">
        <v>2227.0889435789477</v>
      </c>
      <c r="N39" s="27">
        <f t="shared" si="3"/>
        <v>16042.87841726316</v>
      </c>
      <c r="O39" s="27">
        <v>2227.0889435789477</v>
      </c>
      <c r="S39" s="27">
        <f t="shared" si="4"/>
        <v>13815.789473684214</v>
      </c>
    </row>
    <row r="40" spans="1:19">
      <c r="A40" s="1">
        <v>32</v>
      </c>
      <c r="B40" s="28" t="s">
        <v>54</v>
      </c>
      <c r="C40" t="s">
        <v>300</v>
      </c>
      <c r="D40" t="s">
        <v>55</v>
      </c>
      <c r="E40" t="s">
        <v>24</v>
      </c>
      <c r="F40" t="s">
        <v>240</v>
      </c>
      <c r="G40" s="26" t="s">
        <v>20</v>
      </c>
      <c r="J40" s="27">
        <v>22808.881578947367</v>
      </c>
      <c r="M40" s="27">
        <v>4527.9738033684225</v>
      </c>
      <c r="N40" s="27">
        <f t="shared" si="3"/>
        <v>27336.855382315789</v>
      </c>
      <c r="O40" s="27">
        <v>4527.9738033684225</v>
      </c>
      <c r="S40" s="27">
        <f t="shared" si="4"/>
        <v>22808.881578947367</v>
      </c>
    </row>
    <row r="41" spans="1:19">
      <c r="A41" s="1">
        <v>33</v>
      </c>
      <c r="B41" s="28" t="s">
        <v>150</v>
      </c>
      <c r="C41" t="s">
        <v>21</v>
      </c>
      <c r="D41" t="s">
        <v>55</v>
      </c>
      <c r="E41" t="s">
        <v>24</v>
      </c>
      <c r="F41" t="s">
        <v>241</v>
      </c>
      <c r="G41" s="26" t="s">
        <v>22</v>
      </c>
      <c r="J41" s="27">
        <v>10904.605263157897</v>
      </c>
      <c r="M41" s="27">
        <v>1419.7639962105266</v>
      </c>
      <c r="N41" s="27">
        <f t="shared" si="3"/>
        <v>12324.369259368423</v>
      </c>
      <c r="O41" s="27">
        <v>1419.7639962105266</v>
      </c>
      <c r="S41" s="27">
        <f t="shared" si="4"/>
        <v>10904.605263157897</v>
      </c>
    </row>
    <row r="42" spans="1:19">
      <c r="A42" s="1">
        <v>34</v>
      </c>
      <c r="B42" s="28" t="s">
        <v>216</v>
      </c>
      <c r="C42" t="s">
        <v>56</v>
      </c>
      <c r="D42" t="s">
        <v>217</v>
      </c>
      <c r="E42" t="s">
        <v>24</v>
      </c>
      <c r="F42" t="s">
        <v>242</v>
      </c>
      <c r="G42" s="26" t="s">
        <v>20</v>
      </c>
      <c r="J42" s="27">
        <v>36184.210526315794</v>
      </c>
      <c r="M42" s="27">
        <v>8977.0284778947389</v>
      </c>
      <c r="N42" s="27">
        <f t="shared" si="3"/>
        <v>45161.239004210533</v>
      </c>
      <c r="O42" s="27">
        <v>8977.0284778947389</v>
      </c>
      <c r="S42" s="27">
        <f t="shared" si="4"/>
        <v>36184.210526315794</v>
      </c>
    </row>
    <row r="43" spans="1:19">
      <c r="A43" s="1">
        <v>35</v>
      </c>
      <c r="B43" s="28" t="s">
        <v>172</v>
      </c>
      <c r="C43" t="s">
        <v>21</v>
      </c>
      <c r="D43" t="s">
        <v>57</v>
      </c>
      <c r="E43" t="s">
        <v>24</v>
      </c>
      <c r="F43" t="s">
        <v>243</v>
      </c>
      <c r="G43" s="26" t="s">
        <v>22</v>
      </c>
      <c r="J43" s="27">
        <v>9429.2763157894733</v>
      </c>
      <c r="M43" s="27">
        <v>1010.6281330526313</v>
      </c>
      <c r="N43" s="27">
        <f t="shared" si="3"/>
        <v>10439.904448842104</v>
      </c>
      <c r="O43" s="27">
        <v>1010.6281330526313</v>
      </c>
      <c r="S43" s="27">
        <f t="shared" si="4"/>
        <v>9429.2763157894733</v>
      </c>
    </row>
    <row r="44" spans="1:19">
      <c r="A44" s="1">
        <v>36</v>
      </c>
      <c r="B44" s="28" t="s">
        <v>156</v>
      </c>
      <c r="C44" t="s">
        <v>299</v>
      </c>
      <c r="D44" t="s">
        <v>58</v>
      </c>
      <c r="E44" t="s">
        <v>24</v>
      </c>
      <c r="F44" t="s">
        <v>293</v>
      </c>
      <c r="G44" s="26" t="s">
        <v>39</v>
      </c>
      <c r="J44" s="27">
        <v>16972.03947368421</v>
      </c>
      <c r="M44" s="27">
        <v>3020.322276210527</v>
      </c>
      <c r="N44" s="27">
        <f t="shared" si="3"/>
        <v>19992.361749894735</v>
      </c>
      <c r="O44" s="27">
        <v>3020.322276210527</v>
      </c>
      <c r="S44" s="27">
        <f t="shared" si="4"/>
        <v>16972.039473684206</v>
      </c>
    </row>
    <row r="45" spans="1:19" s="35" customFormat="1">
      <c r="B45" s="42" t="s">
        <v>59</v>
      </c>
      <c r="G45" s="33"/>
      <c r="H45" s="36">
        <f>SUM(H36:H44)</f>
        <v>0</v>
      </c>
      <c r="I45" s="36">
        <f t="shared" ref="I45:S45" si="5">SUM(I36:I44)</f>
        <v>0</v>
      </c>
      <c r="J45" s="36">
        <f t="shared" si="5"/>
        <v>186053.28947368421</v>
      </c>
      <c r="K45" s="36">
        <f t="shared" si="5"/>
        <v>0</v>
      </c>
      <c r="L45" s="36">
        <f t="shared" si="5"/>
        <v>0</v>
      </c>
      <c r="M45" s="36">
        <f t="shared" si="5"/>
        <v>38820.109387789482</v>
      </c>
      <c r="N45" s="36">
        <f t="shared" si="5"/>
        <v>224873.39886147372</v>
      </c>
      <c r="O45" s="36">
        <f t="shared" si="5"/>
        <v>38820.109387789482</v>
      </c>
      <c r="P45" s="36">
        <f t="shared" si="5"/>
        <v>0</v>
      </c>
      <c r="Q45" s="36">
        <f t="shared" si="5"/>
        <v>0</v>
      </c>
      <c r="R45" s="36">
        <f t="shared" si="5"/>
        <v>0</v>
      </c>
      <c r="S45" s="36">
        <f t="shared" si="5"/>
        <v>186053.28947368421</v>
      </c>
    </row>
    <row r="47" spans="1:19" s="35" customFormat="1">
      <c r="B47" s="42" t="s">
        <v>60</v>
      </c>
      <c r="G47" s="33"/>
    </row>
    <row r="48" spans="1:19">
      <c r="A48">
        <v>37</v>
      </c>
      <c r="B48" s="28" t="s">
        <v>314</v>
      </c>
      <c r="C48" t="s">
        <v>300</v>
      </c>
      <c r="D48" t="s">
        <v>60</v>
      </c>
      <c r="E48" t="s">
        <v>24</v>
      </c>
      <c r="F48" t="s">
        <v>244</v>
      </c>
      <c r="G48" s="26" t="s">
        <v>20</v>
      </c>
      <c r="J48" s="27">
        <v>13341.987525165372</v>
      </c>
      <c r="M48" s="27">
        <v>2301.3603219188963</v>
      </c>
      <c r="N48" s="27">
        <f>H48+I48+J48+K48+L48+M48</f>
        <v>15643.347847084267</v>
      </c>
      <c r="O48" s="27">
        <v>2301.3603219188963</v>
      </c>
      <c r="S48" s="27">
        <f>N48-O48-P48-Q48-R48</f>
        <v>13341.987525165372</v>
      </c>
    </row>
    <row r="49" spans="1:19">
      <c r="A49" s="1">
        <v>38</v>
      </c>
      <c r="B49" s="28" t="s">
        <v>38</v>
      </c>
      <c r="C49" t="s">
        <v>21</v>
      </c>
      <c r="D49" t="s">
        <v>60</v>
      </c>
      <c r="E49" t="s">
        <v>24</v>
      </c>
      <c r="F49" t="s">
        <v>245</v>
      </c>
      <c r="G49" s="26" t="s">
        <v>39</v>
      </c>
      <c r="J49" s="27">
        <v>12718.75</v>
      </c>
      <c r="M49" s="27">
        <v>1922.8597119999995</v>
      </c>
      <c r="N49" s="27">
        <f t="shared" ref="N49:N51" si="6">H49+I49+J49+K49+L49+M49</f>
        <v>14641.609711999999</v>
      </c>
      <c r="O49" s="27">
        <v>1922.8597119999995</v>
      </c>
      <c r="S49" s="27">
        <f t="shared" ref="S49:S51" si="7">N49-O49-P49-Q49-R49</f>
        <v>12718.75</v>
      </c>
    </row>
    <row r="50" spans="1:19">
      <c r="A50" s="1">
        <v>39</v>
      </c>
      <c r="B50" s="28" t="s">
        <v>145</v>
      </c>
      <c r="C50" t="s">
        <v>403</v>
      </c>
      <c r="D50" t="s">
        <v>60</v>
      </c>
      <c r="E50" t="s">
        <v>24</v>
      </c>
      <c r="F50" t="s">
        <v>246</v>
      </c>
      <c r="G50" s="26" t="s">
        <v>22</v>
      </c>
      <c r="J50" s="27">
        <v>9429.2763157894733</v>
      </c>
      <c r="M50" s="27">
        <v>1010.6281330526313</v>
      </c>
      <c r="N50" s="27">
        <f t="shared" si="6"/>
        <v>10439.904448842104</v>
      </c>
      <c r="O50" s="27">
        <v>1010.6281330526313</v>
      </c>
      <c r="S50" s="27">
        <f t="shared" si="7"/>
        <v>9429.2763157894733</v>
      </c>
    </row>
    <row r="51" spans="1:19">
      <c r="A51" s="1">
        <v>40</v>
      </c>
      <c r="B51" s="28" t="s">
        <v>100</v>
      </c>
      <c r="C51" t="s">
        <v>406</v>
      </c>
      <c r="D51" t="s">
        <v>60</v>
      </c>
      <c r="E51" t="s">
        <v>24</v>
      </c>
      <c r="F51" t="s">
        <v>270</v>
      </c>
      <c r="G51" s="26" t="s">
        <v>22</v>
      </c>
      <c r="J51" s="27">
        <v>9668.9364035087729</v>
      </c>
      <c r="M51" s="27">
        <v>1155.6301997894736</v>
      </c>
      <c r="N51" s="27">
        <f t="shared" si="6"/>
        <v>10824.566603298246</v>
      </c>
      <c r="O51" s="27">
        <v>1155.6301997894736</v>
      </c>
      <c r="S51" s="27">
        <f t="shared" si="7"/>
        <v>9668.9364035087729</v>
      </c>
    </row>
    <row r="52" spans="1:19" s="35" customFormat="1">
      <c r="B52" s="42" t="s">
        <v>61</v>
      </c>
      <c r="G52" s="33"/>
      <c r="H52" s="36">
        <f>SUM(H48:H51)</f>
        <v>0</v>
      </c>
      <c r="I52" s="36">
        <f t="shared" ref="I52:S52" si="8">SUM(I48:I51)</f>
        <v>0</v>
      </c>
      <c r="J52" s="36">
        <f t="shared" si="8"/>
        <v>45158.950244463616</v>
      </c>
      <c r="K52" s="36">
        <f t="shared" si="8"/>
        <v>0</v>
      </c>
      <c r="L52" s="36">
        <f t="shared" si="8"/>
        <v>0</v>
      </c>
      <c r="M52" s="36">
        <f t="shared" si="8"/>
        <v>6390.4783667610009</v>
      </c>
      <c r="N52" s="36">
        <f t="shared" si="8"/>
        <v>51549.428611224619</v>
      </c>
      <c r="O52" s="36">
        <f t="shared" si="8"/>
        <v>6390.4783667610009</v>
      </c>
      <c r="P52" s="36">
        <f t="shared" si="8"/>
        <v>0</v>
      </c>
      <c r="Q52" s="36">
        <f t="shared" si="8"/>
        <v>0</v>
      </c>
      <c r="R52" s="36">
        <f t="shared" si="8"/>
        <v>0</v>
      </c>
      <c r="S52" s="36">
        <f t="shared" si="8"/>
        <v>45158.950244463616</v>
      </c>
    </row>
    <row r="54" spans="1:19" s="35" customFormat="1">
      <c r="B54" s="42" t="s">
        <v>62</v>
      </c>
      <c r="G54" s="33"/>
    </row>
    <row r="55" spans="1:19">
      <c r="A55">
        <v>41</v>
      </c>
      <c r="B55" s="28" t="s">
        <v>223</v>
      </c>
      <c r="C55" t="s">
        <v>31</v>
      </c>
      <c r="D55" t="s">
        <v>369</v>
      </c>
      <c r="E55" t="s">
        <v>24</v>
      </c>
      <c r="F55" t="s">
        <v>291</v>
      </c>
      <c r="G55" s="26" t="s">
        <v>20</v>
      </c>
      <c r="J55" s="27">
        <v>19736.84210526316</v>
      </c>
      <c r="M55" s="27">
        <v>3764.7398551578954</v>
      </c>
      <c r="N55" s="27">
        <f>H55+I55+J55+K55+L55+M55</f>
        <v>23501.581960421056</v>
      </c>
      <c r="O55" s="27">
        <v>3764.7398551578954</v>
      </c>
      <c r="S55" s="27">
        <f>N55-O55-P55-Q55-R55</f>
        <v>19736.84210526316</v>
      </c>
    </row>
    <row r="56" spans="1:19">
      <c r="A56" s="1">
        <v>42</v>
      </c>
      <c r="B56" s="28" t="s">
        <v>305</v>
      </c>
      <c r="C56" t="s">
        <v>368</v>
      </c>
      <c r="D56" t="s">
        <v>63</v>
      </c>
      <c r="E56" t="s">
        <v>394</v>
      </c>
      <c r="F56" t="s">
        <v>395</v>
      </c>
      <c r="G56" s="26" t="s">
        <v>20</v>
      </c>
      <c r="J56" s="27">
        <v>19736.84210526316</v>
      </c>
      <c r="M56" s="27">
        <v>3764.7398551578954</v>
      </c>
      <c r="N56" s="27">
        <f t="shared" ref="N56:N92" si="9">H56+I56+J56+K56+L56+M56</f>
        <v>23501.581960421056</v>
      </c>
      <c r="O56" s="27">
        <v>3764.7398551578954</v>
      </c>
      <c r="S56" s="27">
        <f t="shared" ref="S56:S92" si="10">N56-O56-P56-Q56-R56</f>
        <v>19736.84210526316</v>
      </c>
    </row>
    <row r="57" spans="1:19">
      <c r="A57" s="1">
        <v>43</v>
      </c>
      <c r="B57" s="28" t="s">
        <v>464</v>
      </c>
      <c r="C57" t="s">
        <v>65</v>
      </c>
      <c r="D57" t="s">
        <v>63</v>
      </c>
      <c r="E57" t="s">
        <v>24</v>
      </c>
      <c r="F57" t="s">
        <v>249</v>
      </c>
      <c r="G57" s="26" t="s">
        <v>22</v>
      </c>
      <c r="J57" s="27">
        <v>11323.58552631579</v>
      </c>
      <c r="M57" s="27">
        <v>1535.9549324210525</v>
      </c>
      <c r="N57" s="27">
        <f t="shared" si="9"/>
        <v>12859.540458736843</v>
      </c>
      <c r="O57" s="27">
        <v>1535.9549324210525</v>
      </c>
      <c r="S57" s="27">
        <f t="shared" si="10"/>
        <v>11323.58552631579</v>
      </c>
    </row>
    <row r="58" spans="1:19">
      <c r="A58" s="1">
        <v>44</v>
      </c>
      <c r="B58" s="28" t="s">
        <v>66</v>
      </c>
      <c r="C58" t="s">
        <v>164</v>
      </c>
      <c r="D58" t="s">
        <v>63</v>
      </c>
      <c r="E58" t="s">
        <v>24</v>
      </c>
      <c r="F58" t="s">
        <v>250</v>
      </c>
      <c r="G58" s="26" t="s">
        <v>22</v>
      </c>
      <c r="J58" s="27">
        <v>10336.973684210527</v>
      </c>
      <c r="M58" s="27">
        <v>1262.3493149473679</v>
      </c>
      <c r="N58" s="27">
        <f t="shared" si="9"/>
        <v>11599.322999157896</v>
      </c>
      <c r="O58" s="27">
        <v>1262.3493149473679</v>
      </c>
      <c r="S58" s="27">
        <f t="shared" si="10"/>
        <v>10336.973684210527</v>
      </c>
    </row>
    <row r="59" spans="1:19">
      <c r="A59" s="1">
        <v>45</v>
      </c>
      <c r="B59" s="28" t="s">
        <v>72</v>
      </c>
      <c r="C59" t="s">
        <v>73</v>
      </c>
      <c r="D59" t="s">
        <v>63</v>
      </c>
      <c r="E59" t="s">
        <v>24</v>
      </c>
      <c r="F59" t="s">
        <v>251</v>
      </c>
      <c r="G59" s="26" t="s">
        <v>22</v>
      </c>
      <c r="J59" s="27">
        <v>10336.973684210527</v>
      </c>
      <c r="M59" s="27">
        <v>1262.6793149473681</v>
      </c>
      <c r="N59" s="27">
        <f t="shared" si="9"/>
        <v>11599.652999157895</v>
      </c>
      <c r="O59" s="27">
        <v>1262.6793149473681</v>
      </c>
      <c r="S59" s="27">
        <f t="shared" si="10"/>
        <v>10336.973684210527</v>
      </c>
    </row>
    <row r="60" spans="1:19">
      <c r="A60" s="1">
        <v>46</v>
      </c>
      <c r="B60" s="28" t="s">
        <v>74</v>
      </c>
      <c r="C60" t="s">
        <v>73</v>
      </c>
      <c r="D60" t="s">
        <v>63</v>
      </c>
      <c r="E60" t="s">
        <v>24</v>
      </c>
      <c r="F60" t="s">
        <v>252</v>
      </c>
      <c r="G60" s="26" t="s">
        <v>22</v>
      </c>
      <c r="J60" s="27">
        <v>10308.730586712685</v>
      </c>
      <c r="M60" s="27">
        <v>1257.8377014529769</v>
      </c>
      <c r="N60" s="27">
        <f t="shared" si="9"/>
        <v>11566.568288165661</v>
      </c>
      <c r="O60" s="27">
        <v>1257.8377014529769</v>
      </c>
      <c r="S60" s="27">
        <f t="shared" si="10"/>
        <v>10308.730586712685</v>
      </c>
    </row>
    <row r="61" spans="1:19">
      <c r="A61" s="1">
        <v>47</v>
      </c>
      <c r="B61" s="28" t="s">
        <v>64</v>
      </c>
      <c r="C61" t="s">
        <v>163</v>
      </c>
      <c r="D61" t="s">
        <v>63</v>
      </c>
      <c r="E61" t="s">
        <v>24</v>
      </c>
      <c r="F61" t="s">
        <v>255</v>
      </c>
      <c r="G61" s="26" t="s">
        <v>22</v>
      </c>
      <c r="J61" s="27">
        <v>10336.973684210527</v>
      </c>
      <c r="M61" s="27">
        <v>1262.3493149473679</v>
      </c>
      <c r="N61" s="27">
        <f t="shared" si="9"/>
        <v>11599.322999157896</v>
      </c>
      <c r="O61" s="27">
        <v>1262.3493149473679</v>
      </c>
      <c r="S61" s="27">
        <f t="shared" si="10"/>
        <v>10336.973684210527</v>
      </c>
    </row>
    <row r="62" spans="1:19">
      <c r="A62" s="1">
        <v>48</v>
      </c>
      <c r="B62" s="28" t="s">
        <v>67</v>
      </c>
      <c r="C62" t="s">
        <v>404</v>
      </c>
      <c r="D62" t="s">
        <v>63</v>
      </c>
      <c r="E62" t="s">
        <v>24</v>
      </c>
      <c r="F62" t="s">
        <v>253</v>
      </c>
      <c r="G62" s="26" t="s">
        <v>68</v>
      </c>
      <c r="J62" s="27">
        <v>9350.3618421052652</v>
      </c>
      <c r="M62" s="27">
        <v>988.74369747368439</v>
      </c>
      <c r="N62" s="27">
        <f t="shared" si="9"/>
        <v>10339.10553957895</v>
      </c>
      <c r="O62" s="27">
        <v>988.74369747368439</v>
      </c>
      <c r="S62" s="27">
        <f t="shared" si="10"/>
        <v>9350.3618421052652</v>
      </c>
    </row>
    <row r="63" spans="1:19">
      <c r="A63" s="1">
        <v>49</v>
      </c>
      <c r="B63" s="28" t="s">
        <v>70</v>
      </c>
      <c r="C63" t="s">
        <v>71</v>
      </c>
      <c r="D63" t="s">
        <v>63</v>
      </c>
      <c r="E63" t="s">
        <v>24</v>
      </c>
      <c r="F63" t="s">
        <v>254</v>
      </c>
      <c r="G63" s="26" t="s">
        <v>165</v>
      </c>
      <c r="J63" s="27">
        <v>8556.9078947368416</v>
      </c>
      <c r="M63" s="27">
        <v>798.18319073684199</v>
      </c>
      <c r="N63" s="27">
        <f t="shared" si="9"/>
        <v>9355.0910854736831</v>
      </c>
      <c r="O63" s="27">
        <v>798.18319073684199</v>
      </c>
      <c r="S63" s="27">
        <f t="shared" si="10"/>
        <v>8556.9078947368416</v>
      </c>
    </row>
    <row r="64" spans="1:19">
      <c r="A64" s="1">
        <v>50</v>
      </c>
      <c r="B64" s="28" t="s">
        <v>218</v>
      </c>
      <c r="C64" t="s">
        <v>299</v>
      </c>
      <c r="D64" t="s">
        <v>75</v>
      </c>
      <c r="E64" t="s">
        <v>24</v>
      </c>
      <c r="F64" t="s">
        <v>256</v>
      </c>
      <c r="G64" s="26" t="s">
        <v>20</v>
      </c>
      <c r="J64" s="27">
        <v>16972.03947368421</v>
      </c>
      <c r="M64" s="27">
        <v>3020.322276210527</v>
      </c>
      <c r="N64" s="27">
        <f t="shared" si="9"/>
        <v>19992.361749894735</v>
      </c>
      <c r="O64" s="27">
        <v>3020.322276210527</v>
      </c>
      <c r="S64" s="27">
        <f t="shared" si="10"/>
        <v>16972.039473684206</v>
      </c>
    </row>
    <row r="65" spans="1:19">
      <c r="A65" s="1">
        <v>51</v>
      </c>
      <c r="B65" s="28" t="s">
        <v>220</v>
      </c>
      <c r="C65" t="s">
        <v>301</v>
      </c>
      <c r="D65" t="s">
        <v>194</v>
      </c>
      <c r="E65" t="s">
        <v>24</v>
      </c>
      <c r="F65" t="s">
        <v>257</v>
      </c>
      <c r="G65" s="26" t="s">
        <v>20</v>
      </c>
      <c r="J65" s="27">
        <v>14983.552631578948</v>
      </c>
      <c r="M65" s="27">
        <v>2526.314082105263</v>
      </c>
      <c r="N65" s="27">
        <f t="shared" si="9"/>
        <v>17509.866713684212</v>
      </c>
      <c r="O65" s="27">
        <v>2526.314082105263</v>
      </c>
      <c r="S65" s="27">
        <f t="shared" si="10"/>
        <v>14983.55263157895</v>
      </c>
    </row>
    <row r="66" spans="1:19">
      <c r="A66" s="1">
        <v>52</v>
      </c>
      <c r="B66" s="28" t="s">
        <v>79</v>
      </c>
      <c r="C66" t="s">
        <v>299</v>
      </c>
      <c r="D66" t="s">
        <v>77</v>
      </c>
      <c r="E66" t="s">
        <v>24</v>
      </c>
      <c r="F66" t="s">
        <v>405</v>
      </c>
      <c r="G66" s="26" t="s">
        <v>20</v>
      </c>
      <c r="J66" s="27">
        <v>16972.03947368421</v>
      </c>
      <c r="M66" s="27">
        <v>3020.322276210527</v>
      </c>
      <c r="N66" s="27">
        <f t="shared" si="9"/>
        <v>19992.361749894735</v>
      </c>
      <c r="O66" s="27">
        <v>3020.322276210527</v>
      </c>
      <c r="S66" s="27">
        <f t="shared" si="10"/>
        <v>16972.039473684206</v>
      </c>
    </row>
    <row r="67" spans="1:19">
      <c r="A67" s="1">
        <v>53</v>
      </c>
      <c r="B67" s="28" t="s">
        <v>78</v>
      </c>
      <c r="C67" t="s">
        <v>76</v>
      </c>
      <c r="D67" t="s">
        <v>77</v>
      </c>
      <c r="E67" t="s">
        <v>24</v>
      </c>
      <c r="F67" t="s">
        <v>258</v>
      </c>
      <c r="G67" s="26" t="s">
        <v>39</v>
      </c>
      <c r="J67" s="27">
        <v>14335.000000000002</v>
      </c>
      <c r="M67" s="27">
        <v>2366.647688</v>
      </c>
      <c r="N67" s="27">
        <f t="shared" si="9"/>
        <v>16701.647688000001</v>
      </c>
      <c r="O67" s="27">
        <v>2366.647688</v>
      </c>
      <c r="S67" s="27">
        <f t="shared" si="10"/>
        <v>14335</v>
      </c>
    </row>
    <row r="68" spans="1:19">
      <c r="A68" s="1">
        <v>54</v>
      </c>
      <c r="B68" s="28" t="s">
        <v>151</v>
      </c>
      <c r="C68" t="s">
        <v>80</v>
      </c>
      <c r="D68" t="s">
        <v>77</v>
      </c>
      <c r="E68" t="s">
        <v>24</v>
      </c>
      <c r="F68" t="s">
        <v>259</v>
      </c>
      <c r="G68" s="26" t="s">
        <v>39</v>
      </c>
      <c r="J68" s="27">
        <v>11156.25</v>
      </c>
      <c r="M68" s="27">
        <v>1489.549712</v>
      </c>
      <c r="N68" s="27">
        <f t="shared" si="9"/>
        <v>12645.799712</v>
      </c>
      <c r="O68" s="27">
        <v>1489.549712</v>
      </c>
      <c r="S68" s="27">
        <f t="shared" si="10"/>
        <v>11156.25</v>
      </c>
    </row>
    <row r="69" spans="1:19">
      <c r="A69" s="1">
        <v>55</v>
      </c>
      <c r="B69" s="28" t="s">
        <v>81</v>
      </c>
      <c r="C69" t="s">
        <v>82</v>
      </c>
      <c r="D69" t="s">
        <v>77</v>
      </c>
      <c r="E69" t="s">
        <v>24</v>
      </c>
      <c r="F69" t="s">
        <v>260</v>
      </c>
      <c r="G69" s="26" t="s">
        <v>22</v>
      </c>
      <c r="J69" s="27">
        <v>10532.434210526317</v>
      </c>
      <c r="M69" s="27">
        <v>1316.554115368421</v>
      </c>
      <c r="N69" s="27">
        <f t="shared" si="9"/>
        <v>11848.988325894737</v>
      </c>
      <c r="O69" s="27">
        <v>1316.554115368421</v>
      </c>
      <c r="S69" s="27">
        <f t="shared" si="10"/>
        <v>10532.434210526317</v>
      </c>
    </row>
    <row r="70" spans="1:19">
      <c r="A70" s="1">
        <v>56</v>
      </c>
      <c r="B70" s="28" t="s">
        <v>174</v>
      </c>
      <c r="C70" t="s">
        <v>82</v>
      </c>
      <c r="D70" t="s">
        <v>77</v>
      </c>
      <c r="E70" t="s">
        <v>24</v>
      </c>
      <c r="F70" t="s">
        <v>261</v>
      </c>
      <c r="G70" s="26" t="s">
        <v>22</v>
      </c>
      <c r="J70" s="27">
        <v>10503.657067874607</v>
      </c>
      <c r="M70" s="27">
        <v>1311.9284298291632</v>
      </c>
      <c r="N70" s="27">
        <f t="shared" si="9"/>
        <v>11815.585497703771</v>
      </c>
      <c r="O70" s="27">
        <v>1311.9284298291632</v>
      </c>
      <c r="S70" s="27">
        <f t="shared" si="10"/>
        <v>10503.657067874607</v>
      </c>
    </row>
    <row r="71" spans="1:19">
      <c r="A71" s="1">
        <v>57</v>
      </c>
      <c r="B71" s="28" t="s">
        <v>85</v>
      </c>
      <c r="C71" t="s">
        <v>82</v>
      </c>
      <c r="D71" t="s">
        <v>77</v>
      </c>
      <c r="E71" t="s">
        <v>24</v>
      </c>
      <c r="F71" t="s">
        <v>262</v>
      </c>
      <c r="G71" s="26" t="s">
        <v>22</v>
      </c>
      <c r="J71" s="27">
        <v>9438.9027897612905</v>
      </c>
      <c r="M71" s="27">
        <v>1140.7780648766179</v>
      </c>
      <c r="N71" s="27">
        <f t="shared" si="9"/>
        <v>10579.680854637909</v>
      </c>
      <c r="O71" s="27">
        <v>1140.7780648766179</v>
      </c>
      <c r="S71" s="27">
        <f t="shared" si="10"/>
        <v>9438.9027897612905</v>
      </c>
    </row>
    <row r="72" spans="1:19">
      <c r="A72" s="1">
        <v>58</v>
      </c>
      <c r="B72" s="28" t="s">
        <v>188</v>
      </c>
      <c r="C72" t="s">
        <v>82</v>
      </c>
      <c r="D72" t="s">
        <v>77</v>
      </c>
      <c r="E72" t="s">
        <v>24</v>
      </c>
      <c r="F72" t="s">
        <v>263</v>
      </c>
      <c r="G72" s="26" t="s">
        <v>22</v>
      </c>
      <c r="J72" s="27">
        <v>10532.434210526317</v>
      </c>
      <c r="M72" s="27">
        <v>1316.8841153684211</v>
      </c>
      <c r="N72" s="27">
        <f t="shared" si="9"/>
        <v>11849.318325894737</v>
      </c>
      <c r="O72" s="27">
        <v>1316.8841153684211</v>
      </c>
      <c r="S72" s="27">
        <f t="shared" si="10"/>
        <v>10532.434210526317</v>
      </c>
    </row>
    <row r="73" spans="1:19">
      <c r="A73" s="1">
        <v>59</v>
      </c>
      <c r="B73" s="28" t="s">
        <v>86</v>
      </c>
      <c r="C73" t="s">
        <v>84</v>
      </c>
      <c r="D73" t="s">
        <v>77</v>
      </c>
      <c r="E73" t="s">
        <v>24</v>
      </c>
      <c r="F73" t="s">
        <v>264</v>
      </c>
      <c r="G73" s="26" t="s">
        <v>22</v>
      </c>
      <c r="J73" s="27">
        <v>10611.348684210527</v>
      </c>
      <c r="M73" s="27">
        <v>1338.4385509473682</v>
      </c>
      <c r="N73" s="27">
        <f t="shared" si="9"/>
        <v>11949.787235157895</v>
      </c>
      <c r="O73" s="27">
        <v>1338.4385509473682</v>
      </c>
      <c r="S73" s="27">
        <f t="shared" si="10"/>
        <v>10611.348684210527</v>
      </c>
    </row>
    <row r="74" spans="1:19">
      <c r="A74" s="1">
        <v>60</v>
      </c>
      <c r="B74" s="28" t="s">
        <v>83</v>
      </c>
      <c r="C74" t="s">
        <v>84</v>
      </c>
      <c r="D74" t="s">
        <v>77</v>
      </c>
      <c r="E74" t="s">
        <v>24</v>
      </c>
      <c r="F74" t="s">
        <v>265</v>
      </c>
      <c r="G74" s="26" t="s">
        <v>22</v>
      </c>
      <c r="J74" s="27">
        <v>10611.348684210527</v>
      </c>
      <c r="M74" s="27">
        <v>1338.4385509473682</v>
      </c>
      <c r="N74" s="27">
        <f t="shared" si="9"/>
        <v>11949.787235157895</v>
      </c>
      <c r="O74" s="27">
        <v>1338.4385509473682</v>
      </c>
      <c r="S74" s="27">
        <f t="shared" si="10"/>
        <v>10611.348684210527</v>
      </c>
    </row>
    <row r="75" spans="1:19">
      <c r="A75" s="1">
        <v>61</v>
      </c>
      <c r="B75" s="28" t="s">
        <v>87</v>
      </c>
      <c r="C75" t="s">
        <v>84</v>
      </c>
      <c r="D75" t="s">
        <v>77</v>
      </c>
      <c r="E75" t="s">
        <v>24</v>
      </c>
      <c r="F75" t="s">
        <v>266</v>
      </c>
      <c r="G75" s="26" t="s">
        <v>22</v>
      </c>
      <c r="J75" s="27">
        <v>10611.348684210527</v>
      </c>
      <c r="M75" s="27">
        <v>1338.4385509473682</v>
      </c>
      <c r="N75" s="27">
        <f t="shared" si="9"/>
        <v>11949.787235157895</v>
      </c>
      <c r="O75" s="27">
        <v>1338.4385509473682</v>
      </c>
      <c r="S75" s="27">
        <f t="shared" si="10"/>
        <v>10611.348684210527</v>
      </c>
    </row>
    <row r="76" spans="1:19">
      <c r="A76" s="1">
        <v>62</v>
      </c>
      <c r="B76" s="28" t="s">
        <v>88</v>
      </c>
      <c r="C76" t="s">
        <v>36</v>
      </c>
      <c r="D76" t="s">
        <v>89</v>
      </c>
      <c r="E76" t="s">
        <v>24</v>
      </c>
      <c r="F76" t="s">
        <v>267</v>
      </c>
      <c r="G76" s="26" t="s">
        <v>20</v>
      </c>
      <c r="J76" s="27">
        <v>22808.881578947367</v>
      </c>
      <c r="M76" s="27">
        <v>4527.9738033684225</v>
      </c>
      <c r="N76" s="27">
        <f t="shared" si="9"/>
        <v>27336.855382315789</v>
      </c>
      <c r="O76" s="27">
        <v>4527.9738033684225</v>
      </c>
      <c r="S76" s="27">
        <f t="shared" si="10"/>
        <v>22808.881578947367</v>
      </c>
    </row>
    <row r="77" spans="1:19">
      <c r="A77" s="1">
        <v>63</v>
      </c>
      <c r="B77" s="28" t="s">
        <v>98</v>
      </c>
      <c r="C77" t="s">
        <v>147</v>
      </c>
      <c r="D77" t="s">
        <v>89</v>
      </c>
      <c r="E77" t="s">
        <v>24</v>
      </c>
      <c r="F77" t="s">
        <v>268</v>
      </c>
      <c r="G77" s="26" t="s">
        <v>22</v>
      </c>
      <c r="J77" s="27">
        <v>9827.1381578947367</v>
      </c>
      <c r="M77" s="27">
        <v>1120.9625425263157</v>
      </c>
      <c r="N77" s="27">
        <f t="shared" si="9"/>
        <v>10948.100700421051</v>
      </c>
      <c r="O77" s="27">
        <v>1120.9625425263157</v>
      </c>
      <c r="S77" s="27">
        <f t="shared" si="10"/>
        <v>9827.1381578947367</v>
      </c>
    </row>
    <row r="78" spans="1:19">
      <c r="A78" s="1">
        <v>64</v>
      </c>
      <c r="B78" s="28" t="s">
        <v>91</v>
      </c>
      <c r="C78" t="s">
        <v>147</v>
      </c>
      <c r="D78" t="s">
        <v>89</v>
      </c>
      <c r="E78" t="s">
        <v>24</v>
      </c>
      <c r="F78" t="s">
        <v>274</v>
      </c>
      <c r="G78" s="26" t="s">
        <v>68</v>
      </c>
      <c r="J78" s="27">
        <v>9827.1381578947367</v>
      </c>
      <c r="M78" s="27">
        <v>1120.9625425263157</v>
      </c>
      <c r="N78" s="27">
        <f t="shared" si="9"/>
        <v>10948.100700421051</v>
      </c>
      <c r="O78" s="27">
        <v>1120.9625425263157</v>
      </c>
      <c r="S78" s="27">
        <f t="shared" si="10"/>
        <v>9827.1381578947367</v>
      </c>
    </row>
    <row r="79" spans="1:19">
      <c r="A79" s="1">
        <v>65</v>
      </c>
      <c r="B79" s="28" t="s">
        <v>96</v>
      </c>
      <c r="C79" t="s">
        <v>97</v>
      </c>
      <c r="D79" t="s">
        <v>89</v>
      </c>
      <c r="E79" t="s">
        <v>24</v>
      </c>
      <c r="F79" t="s">
        <v>271</v>
      </c>
      <c r="G79" s="26" t="s">
        <v>39</v>
      </c>
      <c r="J79" s="27">
        <v>15030.098684210527</v>
      </c>
      <c r="M79" s="27">
        <v>2537.7731989473687</v>
      </c>
      <c r="N79" s="27">
        <f t="shared" si="9"/>
        <v>17567.871883157895</v>
      </c>
      <c r="O79" s="27">
        <v>2537.7731989473687</v>
      </c>
      <c r="S79" s="27">
        <f t="shared" si="10"/>
        <v>15030.098684210527</v>
      </c>
    </row>
    <row r="80" spans="1:19">
      <c r="A80" s="1">
        <v>66</v>
      </c>
      <c r="B80" s="28" t="s">
        <v>153</v>
      </c>
      <c r="C80" t="s">
        <v>97</v>
      </c>
      <c r="D80" t="s">
        <v>89</v>
      </c>
      <c r="E80" t="s">
        <v>24</v>
      </c>
      <c r="F80" t="s">
        <v>272</v>
      </c>
      <c r="G80" s="26" t="s">
        <v>39</v>
      </c>
      <c r="J80" s="27">
        <v>17567.434210526317</v>
      </c>
      <c r="M80" s="27">
        <v>3180.63111831579</v>
      </c>
      <c r="N80" s="27">
        <f t="shared" si="9"/>
        <v>20748.065328842105</v>
      </c>
      <c r="O80" s="27">
        <v>3180.63111831579</v>
      </c>
      <c r="S80" s="27">
        <f t="shared" si="10"/>
        <v>17567.434210526317</v>
      </c>
    </row>
    <row r="81" spans="1:19">
      <c r="A81" s="1">
        <v>67</v>
      </c>
      <c r="B81" s="28" t="s">
        <v>94</v>
      </c>
      <c r="C81" t="s">
        <v>407</v>
      </c>
      <c r="D81" t="s">
        <v>89</v>
      </c>
      <c r="E81" t="s">
        <v>24</v>
      </c>
      <c r="F81" t="s">
        <v>273</v>
      </c>
      <c r="G81" s="26" t="s">
        <v>22</v>
      </c>
      <c r="J81" s="27">
        <v>11156.25</v>
      </c>
      <c r="M81" s="27">
        <v>1489.549712</v>
      </c>
      <c r="N81" s="27">
        <f t="shared" si="9"/>
        <v>12645.799712</v>
      </c>
      <c r="O81" s="27">
        <v>1489.549712</v>
      </c>
      <c r="S81" s="27">
        <f t="shared" si="10"/>
        <v>11156.25</v>
      </c>
    </row>
    <row r="82" spans="1:19">
      <c r="A82" s="1">
        <v>68</v>
      </c>
      <c r="B82" s="28" t="s">
        <v>99</v>
      </c>
      <c r="C82" t="s">
        <v>162</v>
      </c>
      <c r="D82" t="s">
        <v>89</v>
      </c>
      <c r="E82" t="s">
        <v>24</v>
      </c>
      <c r="F82" t="s">
        <v>269</v>
      </c>
      <c r="G82" s="26" t="s">
        <v>22</v>
      </c>
      <c r="J82" s="27">
        <v>9827.1381578947367</v>
      </c>
      <c r="M82" s="27">
        <v>1120.9625425263157</v>
      </c>
      <c r="N82" s="27">
        <f t="shared" si="9"/>
        <v>10948.100700421051</v>
      </c>
      <c r="O82" s="27">
        <v>1120.9625425263157</v>
      </c>
      <c r="Q82">
        <v>1500</v>
      </c>
      <c r="S82" s="27">
        <f t="shared" si="10"/>
        <v>8327.1381578947367</v>
      </c>
    </row>
    <row r="83" spans="1:19">
      <c r="A83" s="1">
        <v>69</v>
      </c>
      <c r="B83" s="28" t="s">
        <v>32</v>
      </c>
      <c r="C83" t="s">
        <v>325</v>
      </c>
      <c r="D83" t="s">
        <v>89</v>
      </c>
      <c r="E83" t="s">
        <v>24</v>
      </c>
      <c r="F83" t="s">
        <v>233</v>
      </c>
      <c r="G83" s="26" t="s">
        <v>22</v>
      </c>
      <c r="J83" s="27">
        <v>9429.2763157894733</v>
      </c>
      <c r="M83" s="27">
        <v>1010.6281330526313</v>
      </c>
      <c r="N83" s="27">
        <f t="shared" si="9"/>
        <v>10439.904448842104</v>
      </c>
      <c r="O83" s="27">
        <v>1010.6281330526313</v>
      </c>
      <c r="S83" s="27">
        <f t="shared" si="10"/>
        <v>9429.2763157894733</v>
      </c>
    </row>
    <row r="84" spans="1:19">
      <c r="A84" s="1">
        <v>70</v>
      </c>
      <c r="B84" s="28" t="s">
        <v>93</v>
      </c>
      <c r="C84" t="s">
        <v>363</v>
      </c>
      <c r="D84" t="s">
        <v>89</v>
      </c>
      <c r="E84" t="s">
        <v>24</v>
      </c>
      <c r="F84" t="s">
        <v>248</v>
      </c>
      <c r="G84" s="26" t="s">
        <v>22</v>
      </c>
      <c r="J84" s="27">
        <v>9052.6315789473683</v>
      </c>
      <c r="M84" s="27">
        <v>908.2354349473685</v>
      </c>
      <c r="N84" s="27">
        <f t="shared" si="9"/>
        <v>9960.8670138947364</v>
      </c>
      <c r="O84" s="27">
        <v>908.2354349473685</v>
      </c>
      <c r="S84" s="27">
        <f t="shared" si="10"/>
        <v>9052.6315789473683</v>
      </c>
    </row>
    <row r="85" spans="1:19">
      <c r="A85" s="1">
        <v>71</v>
      </c>
      <c r="B85" s="28" t="s">
        <v>130</v>
      </c>
      <c r="C85" t="s">
        <v>363</v>
      </c>
      <c r="D85" t="s">
        <v>89</v>
      </c>
      <c r="E85" t="s">
        <v>24</v>
      </c>
      <c r="F85" t="s">
        <v>280</v>
      </c>
      <c r="G85" s="26" t="s">
        <v>22</v>
      </c>
      <c r="J85" s="27">
        <v>9052.6315789473683</v>
      </c>
      <c r="M85" s="27">
        <v>908.2354349473685</v>
      </c>
      <c r="N85" s="27">
        <f t="shared" si="9"/>
        <v>9960.8670138947364</v>
      </c>
      <c r="O85" s="27">
        <v>908.2354349473685</v>
      </c>
      <c r="S85" s="27">
        <f t="shared" si="10"/>
        <v>9052.6315789473683</v>
      </c>
    </row>
    <row r="86" spans="1:19">
      <c r="A86" s="1">
        <v>72</v>
      </c>
      <c r="B86" s="28" t="s">
        <v>148</v>
      </c>
      <c r="C86" t="s">
        <v>363</v>
      </c>
      <c r="D86" t="s">
        <v>89</v>
      </c>
      <c r="E86" t="s">
        <v>24</v>
      </c>
      <c r="F86" t="s">
        <v>281</v>
      </c>
      <c r="G86" s="26" t="s">
        <v>22</v>
      </c>
      <c r="J86" s="27">
        <v>9052.6315789473683</v>
      </c>
      <c r="M86" s="27">
        <v>908.2354349473685</v>
      </c>
      <c r="N86" s="27">
        <f t="shared" si="9"/>
        <v>9960.8670138947364</v>
      </c>
      <c r="O86" s="27">
        <v>908.2354349473685</v>
      </c>
      <c r="S86" s="27">
        <f t="shared" si="10"/>
        <v>9052.6315789473683</v>
      </c>
    </row>
    <row r="87" spans="1:19">
      <c r="A87" s="1">
        <v>73</v>
      </c>
      <c r="B87" s="28" t="s">
        <v>131</v>
      </c>
      <c r="C87" t="s">
        <v>364</v>
      </c>
      <c r="D87" t="s">
        <v>89</v>
      </c>
      <c r="E87" t="s">
        <v>24</v>
      </c>
      <c r="F87" t="s">
        <v>277</v>
      </c>
      <c r="G87" s="26" t="s">
        <v>22</v>
      </c>
      <c r="J87" s="27">
        <v>10842.105263157897</v>
      </c>
      <c r="M87" s="27">
        <v>1402.4315962105265</v>
      </c>
      <c r="N87" s="27">
        <f t="shared" si="9"/>
        <v>12244.536859368423</v>
      </c>
      <c r="O87" s="27">
        <v>1402.4315962105265</v>
      </c>
      <c r="S87" s="27">
        <f t="shared" si="10"/>
        <v>10842.105263157897</v>
      </c>
    </row>
    <row r="88" spans="1:19">
      <c r="A88" s="1">
        <v>74</v>
      </c>
      <c r="B88" s="28" t="s">
        <v>101</v>
      </c>
      <c r="C88" t="s">
        <v>102</v>
      </c>
      <c r="D88" t="s">
        <v>89</v>
      </c>
      <c r="E88" t="s">
        <v>24</v>
      </c>
      <c r="F88" t="s">
        <v>278</v>
      </c>
      <c r="G88" s="26" t="s">
        <v>39</v>
      </c>
      <c r="J88" s="27">
        <v>10184.21052631579</v>
      </c>
      <c r="M88" s="27">
        <v>1219.9852804210527</v>
      </c>
      <c r="N88" s="27">
        <f t="shared" si="9"/>
        <v>11404.195806736843</v>
      </c>
      <c r="O88" s="27">
        <v>1219.9852804210527</v>
      </c>
      <c r="S88" s="27">
        <f t="shared" si="10"/>
        <v>10184.21052631579</v>
      </c>
    </row>
    <row r="89" spans="1:19">
      <c r="A89" s="1">
        <v>75</v>
      </c>
      <c r="B89" s="28" t="s">
        <v>317</v>
      </c>
      <c r="C89" t="s">
        <v>318</v>
      </c>
      <c r="D89" t="s">
        <v>89</v>
      </c>
      <c r="E89" t="s">
        <v>24</v>
      </c>
      <c r="F89" t="s">
        <v>319</v>
      </c>
      <c r="G89" s="26" t="s">
        <v>22</v>
      </c>
      <c r="J89" s="27">
        <v>11691.578947368422</v>
      </c>
      <c r="M89" s="27">
        <v>1638.0062791578948</v>
      </c>
      <c r="N89" s="27">
        <f t="shared" si="9"/>
        <v>13329.585226526317</v>
      </c>
      <c r="O89" s="27">
        <v>1638.0062791578948</v>
      </c>
      <c r="S89" s="27">
        <f t="shared" si="10"/>
        <v>11691.578947368422</v>
      </c>
    </row>
    <row r="90" spans="1:19">
      <c r="A90" s="1">
        <v>76</v>
      </c>
      <c r="B90" s="28" t="s">
        <v>103</v>
      </c>
      <c r="C90" t="s">
        <v>408</v>
      </c>
      <c r="D90" t="s">
        <v>89</v>
      </c>
      <c r="E90" t="s">
        <v>24</v>
      </c>
      <c r="F90" t="s">
        <v>279</v>
      </c>
      <c r="G90" s="26" t="s">
        <v>22</v>
      </c>
      <c r="J90" s="27">
        <v>10532.434210526317</v>
      </c>
      <c r="M90" s="27">
        <v>1316.554115368421</v>
      </c>
      <c r="N90" s="27">
        <f t="shared" si="9"/>
        <v>11848.988325894737</v>
      </c>
      <c r="O90" s="27">
        <v>1316.554115368421</v>
      </c>
      <c r="S90" s="27">
        <f t="shared" si="10"/>
        <v>10532.434210526317</v>
      </c>
    </row>
    <row r="91" spans="1:19">
      <c r="A91" s="1">
        <v>77</v>
      </c>
      <c r="B91" s="28" t="s">
        <v>128</v>
      </c>
      <c r="C91" t="s">
        <v>409</v>
      </c>
      <c r="D91" t="s">
        <v>89</v>
      </c>
      <c r="E91" t="s">
        <v>24</v>
      </c>
      <c r="F91" t="s">
        <v>276</v>
      </c>
      <c r="G91" s="26" t="s">
        <v>165</v>
      </c>
      <c r="J91" s="27">
        <v>9052.6315789473683</v>
      </c>
      <c r="M91" s="27">
        <v>908.2354349473685</v>
      </c>
      <c r="N91" s="27">
        <f t="shared" si="9"/>
        <v>9960.8670138947364</v>
      </c>
      <c r="O91" s="27">
        <v>908.2354349473685</v>
      </c>
      <c r="S91" s="27">
        <f t="shared" si="10"/>
        <v>9052.6315789473683</v>
      </c>
    </row>
    <row r="92" spans="1:19">
      <c r="A92" s="1">
        <v>78</v>
      </c>
      <c r="B92" s="28" t="s">
        <v>348</v>
      </c>
      <c r="C92" t="s">
        <v>409</v>
      </c>
      <c r="D92" t="s">
        <v>89</v>
      </c>
      <c r="E92" t="s">
        <v>24</v>
      </c>
      <c r="F92" t="s">
        <v>288</v>
      </c>
      <c r="G92" s="26" t="s">
        <v>68</v>
      </c>
      <c r="J92" s="27">
        <v>8830.0258843830889</v>
      </c>
      <c r="M92" s="27">
        <v>879.82974562899062</v>
      </c>
      <c r="N92" s="27">
        <f t="shared" si="9"/>
        <v>9709.8556300120799</v>
      </c>
      <c r="O92" s="27">
        <v>879.82974562899062</v>
      </c>
      <c r="S92" s="27">
        <f t="shared" si="10"/>
        <v>8830.0258843830889</v>
      </c>
    </row>
    <row r="93" spans="1:19" s="35" customFormat="1">
      <c r="B93" s="42" t="s">
        <v>105</v>
      </c>
      <c r="G93" s="33"/>
      <c r="H93" s="36">
        <f>SUM(H55:H92)</f>
        <v>0</v>
      </c>
      <c r="I93" s="36">
        <f t="shared" ref="I93:S93" si="11">SUM(I55:I92)</f>
        <v>0</v>
      </c>
      <c r="J93" s="36">
        <f t="shared" si="11"/>
        <v>451048.78343399474</v>
      </c>
      <c r="K93" s="36">
        <f t="shared" si="11"/>
        <v>0</v>
      </c>
      <c r="L93" s="36">
        <f t="shared" si="11"/>
        <v>0</v>
      </c>
      <c r="M93" s="36">
        <f t="shared" si="11"/>
        <v>63621.385939893007</v>
      </c>
      <c r="N93" s="36">
        <f t="shared" si="11"/>
        <v>514670.16937388777</v>
      </c>
      <c r="O93" s="36">
        <f t="shared" si="11"/>
        <v>63621.385939893007</v>
      </c>
      <c r="P93" s="36">
        <f t="shared" si="11"/>
        <v>0</v>
      </c>
      <c r="Q93" s="36">
        <f t="shared" si="11"/>
        <v>1500</v>
      </c>
      <c r="R93" s="36">
        <f t="shared" si="11"/>
        <v>0</v>
      </c>
      <c r="S93" s="36">
        <f t="shared" si="11"/>
        <v>449548.78343399474</v>
      </c>
    </row>
    <row r="94" spans="1:19" s="35" customFormat="1">
      <c r="B94" s="42"/>
      <c r="G94" s="33"/>
    </row>
    <row r="95" spans="1:19" s="35" customFormat="1">
      <c r="B95" s="42"/>
      <c r="G95" s="33"/>
      <c r="H95" s="36">
        <f>H33+H45+H52+H93</f>
        <v>0</v>
      </c>
      <c r="I95" s="36">
        <f t="shared" ref="I95:S95" si="12">I33+I45+I52+I93</f>
        <v>0</v>
      </c>
      <c r="J95" s="36">
        <f t="shared" si="12"/>
        <v>1439729.0065969224</v>
      </c>
      <c r="K95" s="36">
        <f t="shared" si="12"/>
        <v>0</v>
      </c>
      <c r="L95" s="36">
        <f t="shared" si="12"/>
        <v>0</v>
      </c>
      <c r="M95" s="36">
        <f t="shared" si="12"/>
        <v>289192.25759685412</v>
      </c>
      <c r="N95" s="36">
        <f t="shared" si="12"/>
        <v>1728921.2641937765</v>
      </c>
      <c r="O95" s="36">
        <f t="shared" si="12"/>
        <v>289192.25759685412</v>
      </c>
      <c r="P95" s="36">
        <f t="shared" si="12"/>
        <v>0</v>
      </c>
      <c r="Q95" s="36">
        <f t="shared" si="12"/>
        <v>27000</v>
      </c>
      <c r="R95" s="36">
        <f t="shared" si="12"/>
        <v>0</v>
      </c>
      <c r="S95" s="36">
        <f t="shared" si="12"/>
        <v>1412729.0065969224</v>
      </c>
    </row>
    <row r="96" spans="1:19" s="35" customFormat="1">
      <c r="B96" s="42"/>
      <c r="G96" s="33"/>
    </row>
    <row r="97" spans="1:19" s="35" customFormat="1">
      <c r="B97" s="42"/>
      <c r="G97" s="33"/>
    </row>
    <row r="100" spans="1:19" s="1" customFormat="1" ht="15.75">
      <c r="A100" s="28"/>
      <c r="B100" s="28"/>
      <c r="C100" s="38" t="s">
        <v>295</v>
      </c>
      <c r="D100" s="38"/>
      <c r="E100" s="28"/>
      <c r="F100" s="28"/>
      <c r="G100" s="38" t="s">
        <v>106</v>
      </c>
      <c r="H100" s="38"/>
      <c r="I100" s="38"/>
      <c r="J100" s="38"/>
      <c r="K100" s="28"/>
      <c r="L100" s="28"/>
      <c r="M100" s="28"/>
      <c r="N100" s="38" t="s">
        <v>296</v>
      </c>
      <c r="O100" s="38"/>
      <c r="P100" s="38"/>
      <c r="Q100" s="38"/>
      <c r="R100" s="28"/>
      <c r="S100" s="28"/>
    </row>
    <row r="101" spans="1:19" s="1" customFormat="1" ht="15.75">
      <c r="A101" s="28"/>
      <c r="B101" s="28"/>
      <c r="C101" s="38" t="s">
        <v>17</v>
      </c>
      <c r="D101" s="38"/>
      <c r="E101" s="28"/>
      <c r="F101" s="28"/>
      <c r="G101" s="38" t="s">
        <v>46</v>
      </c>
      <c r="H101" s="38"/>
      <c r="I101" s="38"/>
      <c r="J101" s="38"/>
      <c r="K101" s="28"/>
      <c r="L101" s="28"/>
      <c r="M101" s="28"/>
      <c r="N101" s="38" t="s">
        <v>26</v>
      </c>
      <c r="O101" s="38"/>
      <c r="P101" s="38"/>
      <c r="Q101" s="38"/>
      <c r="R101" s="28"/>
      <c r="S101" s="28"/>
    </row>
    <row r="105" spans="1:19" s="1" customFormat="1" ht="15.75">
      <c r="A105" s="40" t="s">
        <v>0</v>
      </c>
      <c r="B105" s="40"/>
      <c r="C105" s="40"/>
      <c r="D105" s="40"/>
      <c r="E105" s="40"/>
      <c r="F105" s="40"/>
      <c r="G105" s="40"/>
      <c r="H105" s="40"/>
      <c r="I105" s="40"/>
      <c r="J105" s="40"/>
      <c r="K105" s="40"/>
      <c r="L105" s="40"/>
      <c r="M105" s="40"/>
      <c r="N105" s="40"/>
      <c r="O105" s="40"/>
      <c r="P105" s="40"/>
      <c r="Q105" s="40"/>
      <c r="R105" s="40"/>
      <c r="S105" s="40"/>
    </row>
    <row r="106" spans="1:19" s="1" customFormat="1" ht="15.75">
      <c r="A106" s="40" t="s">
        <v>459</v>
      </c>
      <c r="B106" s="40"/>
      <c r="C106" s="40"/>
      <c r="D106" s="40"/>
      <c r="E106" s="40"/>
      <c r="F106" s="40"/>
      <c r="G106" s="40"/>
      <c r="H106" s="40"/>
      <c r="I106" s="40"/>
      <c r="J106" s="40"/>
      <c r="K106" s="40"/>
      <c r="L106" s="40"/>
      <c r="M106" s="40"/>
      <c r="N106" s="40"/>
      <c r="O106" s="40"/>
      <c r="P106" s="40"/>
      <c r="Q106" s="40"/>
      <c r="R106" s="40"/>
      <c r="S106" s="40"/>
    </row>
    <row r="107" spans="1:19" s="1" customFormat="1" ht="15.75">
      <c r="A107" s="40" t="s">
        <v>107</v>
      </c>
      <c r="B107" s="40"/>
      <c r="C107" s="40"/>
      <c r="D107" s="40"/>
      <c r="E107" s="40"/>
      <c r="F107" s="40"/>
      <c r="G107" s="40"/>
      <c r="H107" s="40"/>
      <c r="I107" s="40"/>
      <c r="J107" s="40"/>
      <c r="K107" s="40"/>
      <c r="L107" s="40"/>
      <c r="M107" s="40"/>
      <c r="N107" s="40"/>
      <c r="O107" s="40"/>
      <c r="P107" s="40"/>
      <c r="Q107" s="40"/>
      <c r="R107" s="40"/>
      <c r="S107" s="40"/>
    </row>
    <row r="109" spans="1:19" s="1" customFormat="1" ht="15.75">
      <c r="A109" s="25" t="s">
        <v>108</v>
      </c>
      <c r="B109" s="25" t="s">
        <v>2</v>
      </c>
      <c r="C109" s="19" t="s">
        <v>3</v>
      </c>
      <c r="D109" s="19" t="s">
        <v>4</v>
      </c>
      <c r="E109" s="20" t="s">
        <v>5</v>
      </c>
      <c r="F109" s="20" t="s">
        <v>6</v>
      </c>
      <c r="G109" s="14" t="s">
        <v>109</v>
      </c>
      <c r="H109" s="21" t="s">
        <v>8</v>
      </c>
      <c r="I109" s="21" t="s">
        <v>463</v>
      </c>
      <c r="J109" s="21" t="s">
        <v>9</v>
      </c>
      <c r="K109" s="19" t="s">
        <v>465</v>
      </c>
      <c r="L109" s="19" t="s">
        <v>466</v>
      </c>
      <c r="M109" s="20" t="s">
        <v>462</v>
      </c>
      <c r="N109" s="20" t="s">
        <v>10</v>
      </c>
      <c r="O109" s="20" t="s">
        <v>11</v>
      </c>
      <c r="P109" s="20" t="s">
        <v>12</v>
      </c>
      <c r="Q109" s="20" t="s">
        <v>13</v>
      </c>
      <c r="R109" s="20" t="s">
        <v>14</v>
      </c>
      <c r="S109" s="22" t="s">
        <v>15</v>
      </c>
    </row>
    <row r="111" spans="1:19">
      <c r="A111">
        <v>1</v>
      </c>
      <c r="B111" s="28" t="s">
        <v>113</v>
      </c>
      <c r="C111" t="s">
        <v>110</v>
      </c>
      <c r="D111" t="s">
        <v>111</v>
      </c>
      <c r="E111" t="s">
        <v>112</v>
      </c>
      <c r="J111" s="27">
        <v>4351.9736842105267</v>
      </c>
      <c r="M111" s="27">
        <v>111.71671578947371</v>
      </c>
      <c r="N111" s="27">
        <f>H111+I111+J111+K111+L111+M111</f>
        <v>4463.6904000000004</v>
      </c>
      <c r="O111" s="27">
        <v>111.71671578947371</v>
      </c>
      <c r="S111" s="27">
        <f>N111-O111-P111-Q111-R111</f>
        <v>4351.9736842105267</v>
      </c>
    </row>
    <row r="112" spans="1:19">
      <c r="A112" s="1">
        <v>2</v>
      </c>
      <c r="B112" s="28" t="s">
        <v>114</v>
      </c>
      <c r="C112" t="s">
        <v>110</v>
      </c>
      <c r="D112" t="s">
        <v>111</v>
      </c>
      <c r="E112" t="s">
        <v>112</v>
      </c>
      <c r="J112" s="27">
        <v>8325.6578947368416</v>
      </c>
      <c r="M112" s="27">
        <v>746.84495073684195</v>
      </c>
      <c r="N112" s="27">
        <f t="shared" ref="N112:N133" si="13">H112+I112+J112+K112+L112+M112</f>
        <v>9072.5028454736839</v>
      </c>
      <c r="O112" s="27">
        <v>746.84495073684195</v>
      </c>
      <c r="S112" s="27">
        <f t="shared" ref="S112:S133" si="14">N112-O112-P112-Q112-R112</f>
        <v>8325.6578947368416</v>
      </c>
    </row>
    <row r="113" spans="1:19">
      <c r="A113" s="1">
        <v>3</v>
      </c>
      <c r="B113" s="28" t="s">
        <v>115</v>
      </c>
      <c r="C113" t="s">
        <v>110</v>
      </c>
      <c r="D113" t="s">
        <v>111</v>
      </c>
      <c r="E113" t="s">
        <v>112</v>
      </c>
      <c r="J113" s="27">
        <v>5431.5789473684208</v>
      </c>
      <c r="M113" s="27">
        <v>235.3442374736843</v>
      </c>
      <c r="N113" s="27">
        <f t="shared" si="13"/>
        <v>5666.923184842105</v>
      </c>
      <c r="O113" s="27">
        <v>235.3442374736843</v>
      </c>
      <c r="S113" s="27">
        <f t="shared" si="14"/>
        <v>5431.5789473684208</v>
      </c>
    </row>
    <row r="114" spans="1:19">
      <c r="A114" s="1">
        <v>4</v>
      </c>
      <c r="B114" s="28" t="s">
        <v>116</v>
      </c>
      <c r="C114" t="s">
        <v>110</v>
      </c>
      <c r="D114" t="s">
        <v>111</v>
      </c>
      <c r="E114" t="s">
        <v>112</v>
      </c>
      <c r="J114" s="27">
        <v>6907.8947368421059</v>
      </c>
      <c r="M114" s="27">
        <v>436.17987536842111</v>
      </c>
      <c r="N114" s="27">
        <f t="shared" si="13"/>
        <v>7344.0746122105265</v>
      </c>
      <c r="O114" s="27">
        <v>436.17987536842111</v>
      </c>
      <c r="S114" s="27">
        <f t="shared" si="14"/>
        <v>6907.894736842105</v>
      </c>
    </row>
    <row r="115" spans="1:19">
      <c r="A115" s="1">
        <v>5</v>
      </c>
      <c r="B115" s="28" t="s">
        <v>117</v>
      </c>
      <c r="C115" t="s">
        <v>110</v>
      </c>
      <c r="D115" t="s">
        <v>111</v>
      </c>
      <c r="E115" t="s">
        <v>112</v>
      </c>
      <c r="J115" s="27">
        <v>6034.21052631579</v>
      </c>
      <c r="M115" s="27">
        <v>317.32527326315801</v>
      </c>
      <c r="N115" s="27">
        <f t="shared" si="13"/>
        <v>6351.5357995789482</v>
      </c>
      <c r="O115" s="27">
        <v>317.32527326315801</v>
      </c>
      <c r="S115" s="27">
        <f t="shared" si="14"/>
        <v>6034.21052631579</v>
      </c>
    </row>
    <row r="116" spans="1:19">
      <c r="A116" s="1">
        <v>6</v>
      </c>
      <c r="B116" s="28" t="s">
        <v>118</v>
      </c>
      <c r="C116" t="s">
        <v>110</v>
      </c>
      <c r="D116" t="s">
        <v>111</v>
      </c>
      <c r="E116" t="s">
        <v>112</v>
      </c>
      <c r="J116" s="27">
        <v>9194.0789473684217</v>
      </c>
      <c r="M116" s="27">
        <v>945.40357515789469</v>
      </c>
      <c r="N116" s="27">
        <f t="shared" si="13"/>
        <v>10139.482522526316</v>
      </c>
      <c r="O116" s="27">
        <v>945.40357515789469</v>
      </c>
      <c r="S116" s="27">
        <f t="shared" si="14"/>
        <v>9194.0789473684217</v>
      </c>
    </row>
    <row r="117" spans="1:19">
      <c r="A117" s="1">
        <v>7</v>
      </c>
      <c r="B117" s="28" t="s">
        <v>119</v>
      </c>
      <c r="C117" t="s">
        <v>110</v>
      </c>
      <c r="D117" t="s">
        <v>111</v>
      </c>
      <c r="E117" t="s">
        <v>112</v>
      </c>
      <c r="J117" s="27">
        <v>9768.9144736842118</v>
      </c>
      <c r="M117" s="27">
        <v>1104.8160435789473</v>
      </c>
      <c r="N117" s="27">
        <f t="shared" si="13"/>
        <v>10873.730517263159</v>
      </c>
      <c r="O117" s="27">
        <v>1104.8160435789473</v>
      </c>
      <c r="S117" s="27">
        <f t="shared" si="14"/>
        <v>9768.9144736842118</v>
      </c>
    </row>
    <row r="118" spans="1:19">
      <c r="A118" s="1">
        <v>8</v>
      </c>
      <c r="B118" s="28" t="s">
        <v>120</v>
      </c>
      <c r="C118" t="s">
        <v>110</v>
      </c>
      <c r="D118" t="s">
        <v>111</v>
      </c>
      <c r="E118" t="s">
        <v>112</v>
      </c>
      <c r="J118" s="27">
        <v>4736.8421052631584</v>
      </c>
      <c r="M118" s="27">
        <v>140.83334905263166</v>
      </c>
      <c r="N118" s="27">
        <f t="shared" si="13"/>
        <v>4877.6754543157904</v>
      </c>
      <c r="O118" s="27">
        <v>140.83334905263166</v>
      </c>
      <c r="S118" s="27">
        <f t="shared" si="14"/>
        <v>4736.8421052631584</v>
      </c>
    </row>
    <row r="119" spans="1:19">
      <c r="A119" s="1">
        <v>9</v>
      </c>
      <c r="B119" s="28" t="s">
        <v>121</v>
      </c>
      <c r="C119" t="s">
        <v>110</v>
      </c>
      <c r="D119" t="s">
        <v>111</v>
      </c>
      <c r="E119" t="s">
        <v>112</v>
      </c>
      <c r="J119" s="27">
        <v>11691.611842105263</v>
      </c>
      <c r="M119" s="27">
        <v>1638.0154014736841</v>
      </c>
      <c r="N119" s="27">
        <f t="shared" si="13"/>
        <v>13329.627243578947</v>
      </c>
      <c r="O119" s="27">
        <v>1638.0154014736841</v>
      </c>
      <c r="S119" s="27">
        <f t="shared" si="14"/>
        <v>11691.611842105263</v>
      </c>
    </row>
    <row r="120" spans="1:19">
      <c r="A120" s="1">
        <v>10</v>
      </c>
      <c r="B120" s="28" t="s">
        <v>122</v>
      </c>
      <c r="C120" t="s">
        <v>110</v>
      </c>
      <c r="D120" t="s">
        <v>111</v>
      </c>
      <c r="E120" t="s">
        <v>112</v>
      </c>
      <c r="J120" s="27">
        <v>10184.21052631579</v>
      </c>
      <c r="M120" s="27">
        <v>1219.9852804210527</v>
      </c>
      <c r="N120" s="27">
        <f t="shared" si="13"/>
        <v>11404.195806736843</v>
      </c>
      <c r="O120" s="27">
        <v>1219.9852804210527</v>
      </c>
      <c r="S120" s="27">
        <f t="shared" si="14"/>
        <v>10184.21052631579</v>
      </c>
    </row>
    <row r="121" spans="1:19">
      <c r="A121" s="1">
        <v>11</v>
      </c>
      <c r="B121" s="28" t="s">
        <v>184</v>
      </c>
      <c r="C121" t="s">
        <v>110</v>
      </c>
      <c r="D121" t="s">
        <v>111</v>
      </c>
      <c r="E121" t="s">
        <v>112</v>
      </c>
      <c r="J121" s="27">
        <v>3916.7763157894742</v>
      </c>
      <c r="M121" s="27">
        <v>83.864084210526386</v>
      </c>
      <c r="N121" s="27">
        <f t="shared" si="13"/>
        <v>4000.6404000000007</v>
      </c>
      <c r="O121" s="27">
        <v>83.864084210526386</v>
      </c>
      <c r="S121" s="27">
        <f t="shared" si="14"/>
        <v>3916.7763157894742</v>
      </c>
    </row>
    <row r="122" spans="1:19">
      <c r="A122" s="1">
        <v>12</v>
      </c>
      <c r="B122" s="28" t="s">
        <v>149</v>
      </c>
      <c r="C122" t="s">
        <v>110</v>
      </c>
      <c r="D122" t="s">
        <v>111</v>
      </c>
      <c r="E122" t="s">
        <v>112</v>
      </c>
      <c r="J122" s="27">
        <v>9052.6315789473683</v>
      </c>
      <c r="M122" s="27">
        <v>908.2354349473685</v>
      </c>
      <c r="N122" s="27">
        <f t="shared" si="13"/>
        <v>9960.8670138947364</v>
      </c>
      <c r="O122" s="27">
        <v>908.2354349473685</v>
      </c>
      <c r="S122" s="27">
        <f t="shared" si="14"/>
        <v>9052.6315789473683</v>
      </c>
    </row>
    <row r="123" spans="1:19">
      <c r="A123" s="1">
        <v>13</v>
      </c>
      <c r="B123" s="28" t="s">
        <v>95</v>
      </c>
      <c r="C123" t="s">
        <v>110</v>
      </c>
      <c r="D123" t="s">
        <v>111</v>
      </c>
      <c r="E123" t="s">
        <v>112</v>
      </c>
      <c r="J123" s="27">
        <v>7902.96052631579</v>
      </c>
      <c r="M123" s="27">
        <v>648.28603031578973</v>
      </c>
      <c r="N123" s="27">
        <f t="shared" si="13"/>
        <v>8551.2465566315805</v>
      </c>
      <c r="O123" s="27">
        <v>648.28603031578973</v>
      </c>
      <c r="S123" s="27">
        <f t="shared" si="14"/>
        <v>7902.960526315791</v>
      </c>
    </row>
    <row r="124" spans="1:19">
      <c r="A124" s="1">
        <v>14</v>
      </c>
      <c r="B124" s="28" t="s">
        <v>152</v>
      </c>
      <c r="C124" t="s">
        <v>110</v>
      </c>
      <c r="D124" t="s">
        <v>111</v>
      </c>
      <c r="E124" t="s">
        <v>112</v>
      </c>
      <c r="J124" s="27">
        <v>10230.263157894737</v>
      </c>
      <c r="M124" s="27">
        <v>1232.7565225263156</v>
      </c>
      <c r="N124" s="27">
        <f t="shared" si="13"/>
        <v>11463.019680421052</v>
      </c>
      <c r="O124" s="27">
        <v>1232.7565225263156</v>
      </c>
      <c r="S124" s="27">
        <f t="shared" si="14"/>
        <v>10230.263157894737</v>
      </c>
    </row>
    <row r="125" spans="1:19">
      <c r="A125" s="1">
        <v>15</v>
      </c>
      <c r="B125" s="28" t="s">
        <v>143</v>
      </c>
      <c r="C125" t="s">
        <v>110</v>
      </c>
      <c r="D125" t="s">
        <v>111</v>
      </c>
      <c r="E125" t="s">
        <v>112</v>
      </c>
      <c r="J125" s="27">
        <v>10230.263157894737</v>
      </c>
      <c r="M125" s="27">
        <v>1232.7565225263156</v>
      </c>
      <c r="N125" s="27">
        <f t="shared" si="13"/>
        <v>11463.019680421052</v>
      </c>
      <c r="O125" s="27">
        <v>1232.7565225263156</v>
      </c>
      <c r="S125" s="27">
        <f t="shared" si="14"/>
        <v>10230.263157894737</v>
      </c>
    </row>
    <row r="126" spans="1:19">
      <c r="A126" s="1">
        <v>16</v>
      </c>
      <c r="B126" s="28" t="s">
        <v>69</v>
      </c>
      <c r="C126" t="s">
        <v>110</v>
      </c>
      <c r="D126" t="s">
        <v>111</v>
      </c>
      <c r="E126" t="s">
        <v>112</v>
      </c>
      <c r="J126" s="27">
        <v>7902.96052631579</v>
      </c>
      <c r="M126" s="27">
        <v>648.28603031578973</v>
      </c>
      <c r="N126" s="27">
        <f t="shared" si="13"/>
        <v>8551.2465566315805</v>
      </c>
      <c r="O126" s="27">
        <v>648.28603031578973</v>
      </c>
      <c r="S126" s="27">
        <f t="shared" si="14"/>
        <v>7902.960526315791</v>
      </c>
    </row>
    <row r="127" spans="1:19">
      <c r="A127" s="1">
        <v>17</v>
      </c>
      <c r="B127" s="28" t="s">
        <v>382</v>
      </c>
      <c r="C127" t="s">
        <v>110</v>
      </c>
      <c r="D127" t="s">
        <v>111</v>
      </c>
      <c r="E127" t="s">
        <v>112</v>
      </c>
      <c r="J127" s="27">
        <v>5995.0657894736842</v>
      </c>
      <c r="M127" s="27">
        <v>312.00008589473686</v>
      </c>
      <c r="N127" s="27">
        <f t="shared" si="13"/>
        <v>6307.0658753684211</v>
      </c>
      <c r="O127" s="27">
        <v>312.00008589473686</v>
      </c>
      <c r="S127" s="27">
        <f t="shared" si="14"/>
        <v>5995.0657894736842</v>
      </c>
    </row>
    <row r="128" spans="1:19">
      <c r="A128" s="1">
        <v>18</v>
      </c>
      <c r="B128" s="28" t="s">
        <v>51</v>
      </c>
      <c r="C128" t="s">
        <v>110</v>
      </c>
      <c r="D128" t="s">
        <v>111</v>
      </c>
      <c r="E128" t="s">
        <v>112</v>
      </c>
      <c r="J128" s="27">
        <v>13815.789473684212</v>
      </c>
      <c r="M128" s="27">
        <v>2227.0889435789477</v>
      </c>
      <c r="N128" s="27">
        <f t="shared" si="13"/>
        <v>16042.87841726316</v>
      </c>
      <c r="O128" s="27">
        <v>2227.0889435789477</v>
      </c>
      <c r="S128" s="27">
        <f t="shared" si="14"/>
        <v>13815.789473684214</v>
      </c>
    </row>
    <row r="129" spans="1:19">
      <c r="A129" s="1">
        <v>19</v>
      </c>
      <c r="B129" s="28" t="s">
        <v>90</v>
      </c>
      <c r="C129" t="s">
        <v>110</v>
      </c>
      <c r="D129" t="s">
        <v>111</v>
      </c>
      <c r="E129" t="s">
        <v>112</v>
      </c>
      <c r="J129" s="27">
        <v>11691.578947368422</v>
      </c>
      <c r="M129" s="27">
        <v>1638.0062791578948</v>
      </c>
      <c r="N129" s="27">
        <f t="shared" si="13"/>
        <v>13329.585226526317</v>
      </c>
      <c r="O129" s="27">
        <v>1638.0062791578948</v>
      </c>
      <c r="S129" s="27">
        <f t="shared" si="14"/>
        <v>11691.578947368422</v>
      </c>
    </row>
    <row r="130" spans="1:19">
      <c r="A130" s="1">
        <v>20</v>
      </c>
      <c r="B130" s="28" t="s">
        <v>442</v>
      </c>
      <c r="C130" t="s">
        <v>110</v>
      </c>
      <c r="D130" t="s">
        <v>111</v>
      </c>
      <c r="E130" t="s">
        <v>112</v>
      </c>
      <c r="J130" s="27">
        <v>5747.3684210526326</v>
      </c>
      <c r="M130" s="27">
        <v>278.3037322105265</v>
      </c>
      <c r="N130" s="27">
        <f t="shared" si="13"/>
        <v>6025.6721532631591</v>
      </c>
      <c r="O130" s="27">
        <v>278.3037322105265</v>
      </c>
      <c r="S130" s="27">
        <f t="shared" si="14"/>
        <v>5747.3684210526326</v>
      </c>
    </row>
    <row r="131" spans="1:19">
      <c r="A131" s="1">
        <v>21</v>
      </c>
      <c r="B131" s="28" t="s">
        <v>104</v>
      </c>
      <c r="C131" t="s">
        <v>110</v>
      </c>
      <c r="D131" t="s">
        <v>111</v>
      </c>
      <c r="E131" t="s">
        <v>112</v>
      </c>
      <c r="J131" s="27">
        <v>10184.21052631579</v>
      </c>
      <c r="M131" s="27">
        <v>1219.9852804210527</v>
      </c>
      <c r="N131" s="27">
        <f t="shared" si="13"/>
        <v>11404.195806736843</v>
      </c>
      <c r="O131" s="27">
        <v>1219.9852804210527</v>
      </c>
      <c r="S131" s="27">
        <f t="shared" si="14"/>
        <v>10184.21052631579</v>
      </c>
    </row>
    <row r="132" spans="1:19">
      <c r="A132" s="1">
        <v>22</v>
      </c>
      <c r="B132" s="28" t="s">
        <v>138</v>
      </c>
      <c r="C132" t="s">
        <v>110</v>
      </c>
      <c r="D132" t="s">
        <v>111</v>
      </c>
      <c r="E132" t="s">
        <v>112</v>
      </c>
      <c r="J132" s="27">
        <v>9052.6315789473683</v>
      </c>
      <c r="M132" s="27">
        <v>908.2354349473685</v>
      </c>
      <c r="N132" s="27">
        <f t="shared" si="13"/>
        <v>9960.8670138947364</v>
      </c>
      <c r="O132" s="27">
        <v>908.2354349473685</v>
      </c>
      <c r="S132" s="27">
        <f t="shared" si="14"/>
        <v>9052.6315789473683</v>
      </c>
    </row>
    <row r="133" spans="1:19">
      <c r="A133" s="1">
        <v>23</v>
      </c>
      <c r="B133" s="28" t="s">
        <v>376</v>
      </c>
      <c r="C133" t="s">
        <v>110</v>
      </c>
      <c r="D133" s="1" t="s">
        <v>111</v>
      </c>
      <c r="E133" t="s">
        <v>112</v>
      </c>
      <c r="J133" s="27">
        <v>13317.072368421052</v>
      </c>
      <c r="M133" s="27">
        <v>2088.7855138947361</v>
      </c>
      <c r="N133" s="27">
        <f t="shared" si="13"/>
        <v>15405.857882315788</v>
      </c>
      <c r="O133" s="27">
        <v>2088.7855138947361</v>
      </c>
      <c r="S133" s="27">
        <f t="shared" si="14"/>
        <v>13317.072368421052</v>
      </c>
    </row>
    <row r="134" spans="1:19" s="35" customFormat="1">
      <c r="B134" s="42" t="s">
        <v>123</v>
      </c>
      <c r="G134" s="33"/>
      <c r="H134" s="36">
        <f>SUM(H111:H133)</f>
        <v>0</v>
      </c>
      <c r="I134" s="36">
        <f t="shared" ref="I134:S134" si="15">SUM(I111:I133)</f>
        <v>0</v>
      </c>
      <c r="J134" s="36">
        <f t="shared" si="15"/>
        <v>195666.54605263157</v>
      </c>
      <c r="K134" s="36">
        <f t="shared" si="15"/>
        <v>0</v>
      </c>
      <c r="L134" s="36">
        <f t="shared" si="15"/>
        <v>0</v>
      </c>
      <c r="M134" s="36">
        <f t="shared" si="15"/>
        <v>20323.054597263159</v>
      </c>
      <c r="N134" s="36">
        <f t="shared" si="15"/>
        <v>215989.60064989474</v>
      </c>
      <c r="O134" s="36">
        <f t="shared" si="15"/>
        <v>20323.054597263159</v>
      </c>
      <c r="P134" s="36">
        <f t="shared" si="15"/>
        <v>0</v>
      </c>
      <c r="Q134" s="36">
        <f t="shared" si="15"/>
        <v>0</v>
      </c>
      <c r="R134" s="36">
        <f t="shared" si="15"/>
        <v>0</v>
      </c>
      <c r="S134" s="36">
        <f t="shared" si="15"/>
        <v>195666.54605263157</v>
      </c>
    </row>
    <row r="139" spans="1:19" s="1" customFormat="1" ht="15.75">
      <c r="A139" s="28"/>
      <c r="B139" s="9"/>
      <c r="C139" s="41" t="s">
        <v>295</v>
      </c>
      <c r="D139" s="41"/>
      <c r="G139" s="41" t="s">
        <v>106</v>
      </c>
      <c r="H139" s="41"/>
      <c r="I139" s="41"/>
      <c r="J139" s="41"/>
      <c r="N139" s="41" t="s">
        <v>296</v>
      </c>
      <c r="O139" s="41"/>
      <c r="P139" s="41"/>
      <c r="Q139" s="41"/>
      <c r="R139" s="18"/>
      <c r="S139" s="18"/>
    </row>
    <row r="140" spans="1:19" s="1" customFormat="1" ht="15.75">
      <c r="A140" s="28"/>
      <c r="B140" s="9"/>
      <c r="C140" s="41" t="s">
        <v>17</v>
      </c>
      <c r="D140" s="41"/>
      <c r="G140" s="41" t="s">
        <v>46</v>
      </c>
      <c r="H140" s="41"/>
      <c r="I140" s="41"/>
      <c r="J140" s="41"/>
      <c r="N140" s="41" t="s">
        <v>26</v>
      </c>
      <c r="O140" s="41"/>
      <c r="P140" s="41"/>
      <c r="Q140" s="41"/>
      <c r="R140" s="18"/>
      <c r="S140" s="18"/>
    </row>
    <row r="147" spans="1:19" ht="15.75">
      <c r="A147" s="40" t="s">
        <v>0</v>
      </c>
      <c r="B147" s="40"/>
      <c r="C147" s="40"/>
      <c r="D147" s="40"/>
      <c r="E147" s="40"/>
      <c r="F147" s="40"/>
      <c r="G147" s="40"/>
      <c r="H147" s="40"/>
      <c r="I147" s="40"/>
      <c r="J147" s="40"/>
      <c r="K147" s="40"/>
      <c r="L147" s="40"/>
      <c r="M147" s="40"/>
      <c r="N147" s="40"/>
      <c r="O147" s="40"/>
      <c r="P147" s="40"/>
      <c r="Q147" s="40"/>
      <c r="R147" s="40"/>
      <c r="S147" s="40"/>
    </row>
    <row r="148" spans="1:19" ht="15.75">
      <c r="A148" s="40" t="s">
        <v>459</v>
      </c>
      <c r="B148" s="40"/>
      <c r="C148" s="40"/>
      <c r="D148" s="40"/>
      <c r="E148" s="40"/>
      <c r="F148" s="40"/>
      <c r="G148" s="40"/>
      <c r="H148" s="40"/>
      <c r="I148" s="40"/>
      <c r="J148" s="40"/>
      <c r="K148" s="40"/>
      <c r="L148" s="40"/>
      <c r="M148" s="40"/>
      <c r="N148" s="40"/>
      <c r="O148" s="40"/>
      <c r="P148" s="40"/>
      <c r="Q148" s="40"/>
      <c r="R148" s="40"/>
      <c r="S148" s="40"/>
    </row>
    <row r="149" spans="1:19" ht="15.75">
      <c r="A149" s="40" t="s">
        <v>124</v>
      </c>
      <c r="B149" s="40"/>
      <c r="C149" s="40"/>
      <c r="D149" s="40"/>
      <c r="E149" s="40"/>
      <c r="F149" s="40"/>
      <c r="G149" s="40"/>
      <c r="H149" s="40"/>
      <c r="I149" s="40"/>
      <c r="J149" s="40"/>
      <c r="K149" s="40"/>
      <c r="L149" s="40"/>
      <c r="M149" s="40"/>
      <c r="N149" s="40"/>
      <c r="O149" s="40"/>
      <c r="P149" s="40"/>
      <c r="Q149" s="40"/>
      <c r="R149" s="40"/>
      <c r="S149" s="40"/>
    </row>
    <row r="151" spans="1:19" s="28" customFormat="1" ht="15.75">
      <c r="A151" s="25" t="s">
        <v>108</v>
      </c>
      <c r="B151" s="9" t="s">
        <v>2</v>
      </c>
      <c r="C151" s="23" t="s">
        <v>3</v>
      </c>
      <c r="D151" s="24" t="s">
        <v>4</v>
      </c>
      <c r="E151" s="24" t="s">
        <v>5</v>
      </c>
      <c r="F151" s="9" t="s">
        <v>6</v>
      </c>
      <c r="G151" s="9" t="s">
        <v>7</v>
      </c>
      <c r="H151" s="9" t="s">
        <v>8</v>
      </c>
      <c r="I151" s="9" t="s">
        <v>463</v>
      </c>
      <c r="J151" s="9" t="s">
        <v>9</v>
      </c>
      <c r="K151" s="19" t="s">
        <v>465</v>
      </c>
      <c r="L151" s="19" t="s">
        <v>466</v>
      </c>
      <c r="M151" s="34" t="s">
        <v>462</v>
      </c>
      <c r="N151" s="31" t="s">
        <v>10</v>
      </c>
      <c r="O151" s="14" t="s">
        <v>11</v>
      </c>
      <c r="P151" s="14" t="s">
        <v>12</v>
      </c>
      <c r="Q151" s="14" t="s">
        <v>13</v>
      </c>
      <c r="R151" s="14" t="s">
        <v>14</v>
      </c>
      <c r="S151" s="14" t="s">
        <v>15</v>
      </c>
    </row>
    <row r="153" spans="1:19">
      <c r="A153">
        <v>1</v>
      </c>
      <c r="B153" s="28" t="s">
        <v>157</v>
      </c>
      <c r="C153" t="s">
        <v>125</v>
      </c>
      <c r="D153" t="s">
        <v>60</v>
      </c>
      <c r="E153" t="s">
        <v>127</v>
      </c>
      <c r="G153" s="26" t="s">
        <v>22</v>
      </c>
      <c r="J153" s="27">
        <v>10411.809210526317</v>
      </c>
      <c r="M153" s="27">
        <v>1283.1025833684207</v>
      </c>
      <c r="N153" s="27">
        <f>H153+I153+J153+K153+L153+M153</f>
        <v>11694.911793894738</v>
      </c>
      <c r="O153" s="27">
        <v>1283.1025833684207</v>
      </c>
      <c r="S153" s="27">
        <f>N153-O153-P153-Q153-R153</f>
        <v>10411.809210526317</v>
      </c>
    </row>
    <row r="154" spans="1:19">
      <c r="A154" s="1">
        <v>2</v>
      </c>
      <c r="B154" s="28" t="s">
        <v>171</v>
      </c>
      <c r="C154" t="s">
        <v>125</v>
      </c>
      <c r="D154" t="s">
        <v>180</v>
      </c>
      <c r="E154" t="s">
        <v>127</v>
      </c>
      <c r="G154" s="26" t="s">
        <v>22</v>
      </c>
      <c r="J154" s="27">
        <v>11385.708674863388</v>
      </c>
      <c r="M154" s="27">
        <v>1622.3119569508199</v>
      </c>
      <c r="N154" s="27">
        <f t="shared" ref="N154:N217" si="16">H154+I154+J154+K154+L154+M154</f>
        <v>13008.020631814208</v>
      </c>
      <c r="O154" s="27">
        <v>1622.3119569508199</v>
      </c>
      <c r="S154" s="27">
        <f t="shared" ref="S154:S217" si="17">N154-O154-P154-Q154-R154</f>
        <v>11385.708674863388</v>
      </c>
    </row>
    <row r="155" spans="1:19">
      <c r="A155" s="1">
        <v>3</v>
      </c>
      <c r="B155" s="28" t="s">
        <v>168</v>
      </c>
      <c r="C155" t="s">
        <v>125</v>
      </c>
      <c r="D155" t="s">
        <v>60</v>
      </c>
      <c r="E155" t="s">
        <v>127</v>
      </c>
      <c r="G155" s="26" t="s">
        <v>22</v>
      </c>
      <c r="J155" s="27">
        <v>13157.894736842107</v>
      </c>
      <c r="M155" s="27">
        <v>2044.6426277894736</v>
      </c>
      <c r="N155" s="27">
        <f t="shared" si="16"/>
        <v>15202.53736463158</v>
      </c>
      <c r="O155" s="27">
        <v>2044.6426277894736</v>
      </c>
      <c r="S155" s="27">
        <f t="shared" si="17"/>
        <v>13157.894736842107</v>
      </c>
    </row>
    <row r="156" spans="1:19">
      <c r="A156" s="1">
        <v>4</v>
      </c>
      <c r="B156" s="28" t="s">
        <v>182</v>
      </c>
      <c r="C156" t="s">
        <v>125</v>
      </c>
      <c r="D156" t="s">
        <v>180</v>
      </c>
      <c r="E156" t="s">
        <v>127</v>
      </c>
      <c r="G156" s="26" t="s">
        <v>22</v>
      </c>
      <c r="J156" s="27">
        <v>7902.96052631579</v>
      </c>
      <c r="M156" s="27">
        <v>648.28603031578973</v>
      </c>
      <c r="N156" s="27">
        <f t="shared" si="16"/>
        <v>8551.2465566315805</v>
      </c>
      <c r="O156" s="27">
        <v>648.28603031578973</v>
      </c>
      <c r="S156" s="27">
        <f t="shared" si="17"/>
        <v>7902.960526315791</v>
      </c>
    </row>
    <row r="157" spans="1:19">
      <c r="A157" s="1">
        <v>5</v>
      </c>
      <c r="B157" s="28" t="s">
        <v>199</v>
      </c>
      <c r="C157" t="s">
        <v>125</v>
      </c>
      <c r="D157" t="s">
        <v>63</v>
      </c>
      <c r="E157" t="s">
        <v>127</v>
      </c>
      <c r="G157" s="26" t="s">
        <v>22</v>
      </c>
      <c r="J157" s="27">
        <v>10904.605263157897</v>
      </c>
      <c r="M157" s="27">
        <v>1419.7639962105266</v>
      </c>
      <c r="N157" s="27">
        <f t="shared" si="16"/>
        <v>12324.369259368423</v>
      </c>
      <c r="O157" s="27">
        <v>1419.7639962105266</v>
      </c>
      <c r="S157" s="27">
        <f t="shared" si="17"/>
        <v>10904.605263157897</v>
      </c>
    </row>
    <row r="158" spans="1:19">
      <c r="A158" s="1">
        <v>6</v>
      </c>
      <c r="B158" s="28" t="s">
        <v>200</v>
      </c>
      <c r="C158" t="s">
        <v>125</v>
      </c>
      <c r="D158" t="s">
        <v>180</v>
      </c>
      <c r="E158" t="s">
        <v>127</v>
      </c>
      <c r="G158" s="26" t="s">
        <v>22</v>
      </c>
      <c r="J158" s="27">
        <v>4878.980263157895</v>
      </c>
      <c r="M158" s="27">
        <v>160.169596631579</v>
      </c>
      <c r="N158" s="27">
        <f t="shared" si="16"/>
        <v>5039.1498597894742</v>
      </c>
      <c r="O158" s="27">
        <v>160.169596631579</v>
      </c>
      <c r="S158" s="27">
        <f t="shared" si="17"/>
        <v>4878.980263157895</v>
      </c>
    </row>
    <row r="159" spans="1:19">
      <c r="A159" s="1">
        <v>7</v>
      </c>
      <c r="B159" s="28" t="s">
        <v>201</v>
      </c>
      <c r="C159" t="s">
        <v>125</v>
      </c>
      <c r="D159" t="s">
        <v>180</v>
      </c>
      <c r="E159" t="s">
        <v>127</v>
      </c>
      <c r="G159" s="26" t="s">
        <v>22</v>
      </c>
      <c r="J159" s="27">
        <v>7023.8486842105258</v>
      </c>
      <c r="M159" s="27">
        <v>454.96210947368417</v>
      </c>
      <c r="N159" s="27">
        <f t="shared" si="16"/>
        <v>7478.8107936842098</v>
      </c>
      <c r="O159" s="27">
        <v>454.96210947368417</v>
      </c>
      <c r="S159" s="27">
        <f t="shared" si="17"/>
        <v>7023.8486842105258</v>
      </c>
    </row>
    <row r="160" spans="1:19">
      <c r="A160" s="1">
        <v>8</v>
      </c>
      <c r="B160" s="28" t="s">
        <v>203</v>
      </c>
      <c r="C160" t="s">
        <v>125</v>
      </c>
      <c r="D160" t="s">
        <v>180</v>
      </c>
      <c r="E160" t="s">
        <v>127</v>
      </c>
      <c r="G160" s="26" t="s">
        <v>22</v>
      </c>
      <c r="J160" s="27">
        <v>2302.6315789473683</v>
      </c>
      <c r="M160" s="27">
        <v>0</v>
      </c>
      <c r="N160" s="27">
        <f t="shared" si="16"/>
        <v>2302.6315789473683</v>
      </c>
      <c r="O160" s="27">
        <v>0</v>
      </c>
      <c r="S160" s="27">
        <f t="shared" si="17"/>
        <v>2302.6315789473683</v>
      </c>
    </row>
    <row r="161" spans="1:19">
      <c r="A161" s="1">
        <v>9</v>
      </c>
      <c r="B161" s="28" t="s">
        <v>204</v>
      </c>
      <c r="C161" t="s">
        <v>125</v>
      </c>
      <c r="D161" t="s">
        <v>25</v>
      </c>
      <c r="E161" t="s">
        <v>127</v>
      </c>
      <c r="G161" s="26" t="s">
        <v>22</v>
      </c>
      <c r="J161" s="27">
        <v>8981.2500000000018</v>
      </c>
      <c r="M161" s="27">
        <v>892.38849600000049</v>
      </c>
      <c r="N161" s="27">
        <f t="shared" si="16"/>
        <v>9873.6384960000032</v>
      </c>
      <c r="O161" s="27">
        <v>892.38849600000049</v>
      </c>
      <c r="S161" s="27">
        <f t="shared" si="17"/>
        <v>8981.2500000000036</v>
      </c>
    </row>
    <row r="162" spans="1:19">
      <c r="A162" s="1">
        <v>10</v>
      </c>
      <c r="B162" s="28" t="s">
        <v>294</v>
      </c>
      <c r="C162" t="s">
        <v>125</v>
      </c>
      <c r="D162" t="s">
        <v>180</v>
      </c>
      <c r="E162" t="s">
        <v>127</v>
      </c>
      <c r="G162" s="26" t="s">
        <v>22</v>
      </c>
      <c r="J162" s="27">
        <v>7902.96052631579</v>
      </c>
      <c r="M162" s="27">
        <v>648.28603031578973</v>
      </c>
      <c r="N162" s="27">
        <f t="shared" si="16"/>
        <v>8551.2465566315805</v>
      </c>
      <c r="O162" s="27">
        <v>648.28603031578973</v>
      </c>
      <c r="S162" s="27">
        <f t="shared" si="17"/>
        <v>7902.960526315791</v>
      </c>
    </row>
    <row r="163" spans="1:19">
      <c r="A163" s="1">
        <v>11</v>
      </c>
      <c r="B163" s="28" t="s">
        <v>302</v>
      </c>
      <c r="C163" t="s">
        <v>125</v>
      </c>
      <c r="D163" t="s">
        <v>60</v>
      </c>
      <c r="E163" t="s">
        <v>127</v>
      </c>
      <c r="G163" s="26" t="s">
        <v>22</v>
      </c>
      <c r="J163" s="27">
        <v>9052.6315789473683</v>
      </c>
      <c r="M163" s="27">
        <v>908.2354349473685</v>
      </c>
      <c r="N163" s="27">
        <f t="shared" si="16"/>
        <v>9960.8670138947364</v>
      </c>
      <c r="O163" s="27">
        <v>908.2354349473685</v>
      </c>
      <c r="S163" s="27">
        <f t="shared" si="17"/>
        <v>9052.6315789473683</v>
      </c>
    </row>
    <row r="164" spans="1:19">
      <c r="A164" s="1">
        <v>12</v>
      </c>
      <c r="B164" s="28" t="s">
        <v>303</v>
      </c>
      <c r="C164" t="s">
        <v>125</v>
      </c>
      <c r="D164" t="s">
        <v>63</v>
      </c>
      <c r="E164" t="s">
        <v>127</v>
      </c>
      <c r="G164" s="26" t="s">
        <v>22</v>
      </c>
      <c r="J164" s="27">
        <v>9350.3618421052652</v>
      </c>
      <c r="M164" s="27">
        <v>988.74369747368439</v>
      </c>
      <c r="N164" s="27">
        <f t="shared" si="16"/>
        <v>10339.10553957895</v>
      </c>
      <c r="O164" s="27">
        <v>988.74369747368439</v>
      </c>
      <c r="Q164" s="27">
        <v>2500</v>
      </c>
      <c r="S164" s="27">
        <f t="shared" si="17"/>
        <v>6850.3618421052652</v>
      </c>
    </row>
    <row r="165" spans="1:19">
      <c r="A165" s="1">
        <v>13</v>
      </c>
      <c r="B165" s="28" t="s">
        <v>310</v>
      </c>
      <c r="C165" t="s">
        <v>125</v>
      </c>
      <c r="D165" t="s">
        <v>60</v>
      </c>
      <c r="E165" t="s">
        <v>127</v>
      </c>
      <c r="G165" s="26" t="s">
        <v>22</v>
      </c>
      <c r="J165" s="27">
        <v>9429.2763157894733</v>
      </c>
      <c r="M165" s="27">
        <v>1010.6281330526313</v>
      </c>
      <c r="N165" s="27">
        <f t="shared" si="16"/>
        <v>10439.904448842104</v>
      </c>
      <c r="O165" s="27">
        <v>1010.6281330526313</v>
      </c>
      <c r="S165" s="27">
        <f t="shared" si="17"/>
        <v>9429.2763157894733</v>
      </c>
    </row>
    <row r="166" spans="1:19">
      <c r="A166" s="1">
        <v>14</v>
      </c>
      <c r="B166" s="28" t="s">
        <v>311</v>
      </c>
      <c r="C166" t="s">
        <v>125</v>
      </c>
      <c r="D166" t="s">
        <v>77</v>
      </c>
      <c r="E166" t="s">
        <v>127</v>
      </c>
      <c r="G166" s="26" t="s">
        <v>22</v>
      </c>
      <c r="J166" s="27">
        <v>10532.434210526317</v>
      </c>
      <c r="M166" s="27">
        <v>1316.554115368421</v>
      </c>
      <c r="N166" s="27">
        <f t="shared" si="16"/>
        <v>11848.988325894737</v>
      </c>
      <c r="O166" s="27">
        <v>1316.554115368421</v>
      </c>
      <c r="S166" s="27">
        <f t="shared" si="17"/>
        <v>10532.434210526317</v>
      </c>
    </row>
    <row r="167" spans="1:19">
      <c r="A167" s="1">
        <v>15</v>
      </c>
      <c r="B167" s="28" t="s">
        <v>313</v>
      </c>
      <c r="C167" t="s">
        <v>125</v>
      </c>
      <c r="D167" t="s">
        <v>354</v>
      </c>
      <c r="E167" t="s">
        <v>127</v>
      </c>
      <c r="G167" s="26" t="s">
        <v>22</v>
      </c>
      <c r="J167" s="27">
        <v>12470.625000000002</v>
      </c>
      <c r="M167" s="27">
        <v>1854.050084</v>
      </c>
      <c r="N167" s="27">
        <f t="shared" si="16"/>
        <v>14324.675084000002</v>
      </c>
      <c r="O167" s="27">
        <v>1854.050084</v>
      </c>
      <c r="S167" s="27">
        <f t="shared" si="17"/>
        <v>12470.625000000002</v>
      </c>
    </row>
    <row r="168" spans="1:19">
      <c r="A168" s="1">
        <v>16</v>
      </c>
      <c r="B168" s="28" t="s">
        <v>315</v>
      </c>
      <c r="C168" t="s">
        <v>125</v>
      </c>
      <c r="D168" t="s">
        <v>37</v>
      </c>
      <c r="E168" t="s">
        <v>127</v>
      </c>
      <c r="G168" s="26" t="s">
        <v>22</v>
      </c>
      <c r="J168" s="27">
        <v>8189.1447368421059</v>
      </c>
      <c r="M168" s="27">
        <v>716.53859284210534</v>
      </c>
      <c r="N168" s="27">
        <f t="shared" si="16"/>
        <v>8905.6833296842105</v>
      </c>
      <c r="O168" s="27">
        <v>716.53859284210534</v>
      </c>
      <c r="S168" s="27">
        <f t="shared" si="17"/>
        <v>8189.144736842105</v>
      </c>
    </row>
    <row r="169" spans="1:19">
      <c r="A169" s="1">
        <v>17</v>
      </c>
      <c r="B169" s="28" t="s">
        <v>320</v>
      </c>
      <c r="C169" t="s">
        <v>125</v>
      </c>
      <c r="D169" t="s">
        <v>180</v>
      </c>
      <c r="E169" t="s">
        <v>127</v>
      </c>
      <c r="G169" s="26" t="s">
        <v>22</v>
      </c>
      <c r="J169" s="27">
        <v>1709.5394736842106</v>
      </c>
      <c r="M169" s="27">
        <v>0</v>
      </c>
      <c r="N169" s="27">
        <f t="shared" si="16"/>
        <v>1709.5394736842106</v>
      </c>
      <c r="O169" s="27">
        <v>0</v>
      </c>
      <c r="S169" s="27">
        <f t="shared" si="17"/>
        <v>1709.5394736842106</v>
      </c>
    </row>
    <row r="170" spans="1:19">
      <c r="A170" s="1">
        <v>18</v>
      </c>
      <c r="B170" s="28" t="s">
        <v>321</v>
      </c>
      <c r="C170" t="s">
        <v>125</v>
      </c>
      <c r="D170" t="s">
        <v>180</v>
      </c>
      <c r="E170" t="s">
        <v>127</v>
      </c>
      <c r="G170" s="26" t="s">
        <v>22</v>
      </c>
      <c r="J170" s="27">
        <v>7023.8486842105258</v>
      </c>
      <c r="M170" s="27">
        <v>454.96210947368417</v>
      </c>
      <c r="N170" s="27">
        <f t="shared" si="16"/>
        <v>7478.8107936842098</v>
      </c>
      <c r="O170" s="27">
        <v>454.96210947368417</v>
      </c>
      <c r="S170" s="27">
        <f t="shared" si="17"/>
        <v>7023.8486842105258</v>
      </c>
    </row>
    <row r="171" spans="1:19">
      <c r="A171" s="1">
        <v>19</v>
      </c>
      <c r="B171" s="28" t="s">
        <v>322</v>
      </c>
      <c r="C171" t="s">
        <v>125</v>
      </c>
      <c r="D171" t="s">
        <v>126</v>
      </c>
      <c r="E171" t="s">
        <v>127</v>
      </c>
      <c r="G171" s="26" t="s">
        <v>68</v>
      </c>
      <c r="J171" s="27">
        <v>5581.8421052631584</v>
      </c>
      <c r="M171" s="27">
        <v>255.78579705263166</v>
      </c>
      <c r="N171" s="27">
        <f t="shared" si="16"/>
        <v>5837.6279023157904</v>
      </c>
      <c r="O171" s="27">
        <v>255.78579705263166</v>
      </c>
      <c r="S171" s="27">
        <f t="shared" si="17"/>
        <v>5581.8421052631584</v>
      </c>
    </row>
    <row r="172" spans="1:19">
      <c r="A172" s="1">
        <v>20</v>
      </c>
      <c r="B172" s="28" t="s">
        <v>327</v>
      </c>
      <c r="C172" t="s">
        <v>125</v>
      </c>
      <c r="D172" t="s">
        <v>44</v>
      </c>
      <c r="E172" t="s">
        <v>127</v>
      </c>
      <c r="G172" s="26" t="s">
        <v>22</v>
      </c>
      <c r="J172" s="27">
        <v>13815.789473684212</v>
      </c>
      <c r="M172" s="27">
        <v>2227.0889435789477</v>
      </c>
      <c r="N172" s="27">
        <f t="shared" si="16"/>
        <v>16042.87841726316</v>
      </c>
      <c r="O172" s="27">
        <v>2227.0889435789477</v>
      </c>
      <c r="S172" s="27">
        <f t="shared" si="17"/>
        <v>13815.789473684214</v>
      </c>
    </row>
    <row r="173" spans="1:19">
      <c r="A173" s="1">
        <v>21</v>
      </c>
      <c r="B173" s="28" t="s">
        <v>329</v>
      </c>
      <c r="C173" t="s">
        <v>125</v>
      </c>
      <c r="D173" t="s">
        <v>63</v>
      </c>
      <c r="E173" t="s">
        <v>127</v>
      </c>
      <c r="G173" s="26" t="s">
        <v>22</v>
      </c>
      <c r="J173" s="27">
        <v>10163.322368421053</v>
      </c>
      <c r="M173" s="27">
        <v>1214.192609894737</v>
      </c>
      <c r="N173" s="27">
        <f t="shared" si="16"/>
        <v>11377.51497831579</v>
      </c>
      <c r="O173" s="27">
        <v>1214.192609894737</v>
      </c>
      <c r="S173" s="27">
        <f t="shared" si="17"/>
        <v>10163.322368421053</v>
      </c>
    </row>
    <row r="174" spans="1:19">
      <c r="A174" s="1">
        <v>22</v>
      </c>
      <c r="B174" s="28" t="s">
        <v>30</v>
      </c>
      <c r="C174" t="s">
        <v>125</v>
      </c>
      <c r="D174" t="s">
        <v>392</v>
      </c>
      <c r="E174" t="s">
        <v>127</v>
      </c>
      <c r="G174" s="26" t="s">
        <v>39</v>
      </c>
      <c r="J174" s="27">
        <v>12470.625000000002</v>
      </c>
      <c r="M174" s="27">
        <v>1854.050084</v>
      </c>
      <c r="N174" s="27">
        <f t="shared" si="16"/>
        <v>14324.675084000002</v>
      </c>
      <c r="O174" s="27">
        <v>1854.050084</v>
      </c>
      <c r="S174" s="27">
        <f t="shared" si="17"/>
        <v>12470.625000000002</v>
      </c>
    </row>
    <row r="175" spans="1:19">
      <c r="A175" s="1">
        <v>23</v>
      </c>
      <c r="B175" s="28" t="s">
        <v>330</v>
      </c>
      <c r="C175" t="s">
        <v>125</v>
      </c>
      <c r="D175" t="s">
        <v>77</v>
      </c>
      <c r="E175" t="s">
        <v>127</v>
      </c>
      <c r="G175" s="26" t="s">
        <v>22</v>
      </c>
      <c r="J175" s="27">
        <v>10532.434210526317</v>
      </c>
      <c r="M175" s="27">
        <v>1316.554115368421</v>
      </c>
      <c r="N175" s="27">
        <f t="shared" si="16"/>
        <v>11848.988325894737</v>
      </c>
      <c r="O175" s="27">
        <v>1316.554115368421</v>
      </c>
      <c r="S175" s="27">
        <f t="shared" si="17"/>
        <v>10532.434210526317</v>
      </c>
    </row>
    <row r="176" spans="1:19">
      <c r="A176" s="1">
        <v>24</v>
      </c>
      <c r="B176" s="28" t="s">
        <v>331</v>
      </c>
      <c r="C176" t="s">
        <v>125</v>
      </c>
      <c r="D176" t="s">
        <v>365</v>
      </c>
      <c r="E176" t="s">
        <v>127</v>
      </c>
      <c r="G176" s="26" t="s">
        <v>22</v>
      </c>
      <c r="J176" s="27">
        <v>8189.1447368421059</v>
      </c>
      <c r="M176" s="27">
        <v>716.53859284210534</v>
      </c>
      <c r="N176" s="27">
        <f t="shared" si="16"/>
        <v>8905.6833296842105</v>
      </c>
      <c r="O176" s="27">
        <v>716.53859284210534</v>
      </c>
      <c r="S176" s="27">
        <f t="shared" si="17"/>
        <v>8189.144736842105</v>
      </c>
    </row>
    <row r="177" spans="1:19">
      <c r="A177" s="1">
        <v>25</v>
      </c>
      <c r="B177" s="28" t="s">
        <v>332</v>
      </c>
      <c r="C177" t="s">
        <v>125</v>
      </c>
      <c r="D177" t="s">
        <v>77</v>
      </c>
      <c r="E177" t="s">
        <v>127</v>
      </c>
      <c r="G177" s="26" t="s">
        <v>22</v>
      </c>
      <c r="J177" s="27">
        <v>14335.000000000002</v>
      </c>
      <c r="M177" s="27">
        <v>2366.647688</v>
      </c>
      <c r="N177" s="27">
        <f t="shared" si="16"/>
        <v>16701.647688000001</v>
      </c>
      <c r="O177" s="27">
        <v>2366.647688</v>
      </c>
      <c r="S177" s="27">
        <f t="shared" si="17"/>
        <v>14335</v>
      </c>
    </row>
    <row r="178" spans="1:19">
      <c r="A178" s="1">
        <v>26</v>
      </c>
      <c r="B178" s="28" t="s">
        <v>333</v>
      </c>
      <c r="C178" t="s">
        <v>125</v>
      </c>
      <c r="D178" t="s">
        <v>63</v>
      </c>
      <c r="E178" t="s">
        <v>127</v>
      </c>
      <c r="G178" s="26" t="s">
        <v>22</v>
      </c>
      <c r="J178" s="27">
        <v>8556.9078947368416</v>
      </c>
      <c r="M178" s="27">
        <v>798.18319073684199</v>
      </c>
      <c r="N178" s="27">
        <f t="shared" si="16"/>
        <v>9355.0910854736831</v>
      </c>
      <c r="O178" s="27">
        <v>798.18319073684199</v>
      </c>
      <c r="S178" s="27">
        <f t="shared" si="17"/>
        <v>8556.9078947368416</v>
      </c>
    </row>
    <row r="179" spans="1:19">
      <c r="A179" s="1">
        <v>27</v>
      </c>
      <c r="B179" s="28" t="s">
        <v>373</v>
      </c>
      <c r="C179" t="s">
        <v>125</v>
      </c>
      <c r="D179" t="s">
        <v>374</v>
      </c>
      <c r="E179" t="s">
        <v>127</v>
      </c>
      <c r="G179" s="26" t="s">
        <v>22</v>
      </c>
      <c r="J179" s="27">
        <v>9429.2763157894733</v>
      </c>
      <c r="M179" s="27">
        <v>1010.6281330526313</v>
      </c>
      <c r="N179" s="27">
        <f t="shared" si="16"/>
        <v>10439.904448842104</v>
      </c>
      <c r="O179" s="27">
        <v>1010.6281330526313</v>
      </c>
      <c r="S179" s="27">
        <f t="shared" si="17"/>
        <v>9429.2763157894733</v>
      </c>
    </row>
    <row r="180" spans="1:19">
      <c r="A180" s="1">
        <v>28</v>
      </c>
      <c r="B180" s="28" t="s">
        <v>334</v>
      </c>
      <c r="C180" t="s">
        <v>125</v>
      </c>
      <c r="D180" t="s">
        <v>75</v>
      </c>
      <c r="E180" t="s">
        <v>127</v>
      </c>
      <c r="G180" s="26" t="s">
        <v>22</v>
      </c>
      <c r="J180" s="27">
        <v>9429.2763157894733</v>
      </c>
      <c r="M180" s="27">
        <v>1010.6281330526313</v>
      </c>
      <c r="N180" s="27">
        <f t="shared" si="16"/>
        <v>10439.904448842104</v>
      </c>
      <c r="O180" s="27">
        <v>1010.6281330526313</v>
      </c>
      <c r="S180" s="27">
        <f t="shared" si="17"/>
        <v>9429.2763157894733</v>
      </c>
    </row>
    <row r="181" spans="1:19">
      <c r="A181" s="1">
        <v>29</v>
      </c>
      <c r="B181" s="28" t="s">
        <v>340</v>
      </c>
      <c r="C181" t="s">
        <v>125</v>
      </c>
      <c r="D181" t="s">
        <v>63</v>
      </c>
      <c r="E181" t="s">
        <v>127</v>
      </c>
      <c r="G181" s="26" t="s">
        <v>22</v>
      </c>
      <c r="J181" s="27">
        <v>11323.58552631579</v>
      </c>
      <c r="M181" s="27">
        <v>1535.9549324210525</v>
      </c>
      <c r="N181" s="27">
        <f t="shared" si="16"/>
        <v>12859.540458736843</v>
      </c>
      <c r="O181" s="27">
        <v>1535.9549324210525</v>
      </c>
      <c r="S181" s="27">
        <f t="shared" si="17"/>
        <v>11323.58552631579</v>
      </c>
    </row>
    <row r="182" spans="1:19">
      <c r="A182" s="1">
        <v>30</v>
      </c>
      <c r="B182" s="28" t="s">
        <v>344</v>
      </c>
      <c r="C182" t="s">
        <v>125</v>
      </c>
      <c r="D182" t="s">
        <v>77</v>
      </c>
      <c r="E182" t="s">
        <v>127</v>
      </c>
      <c r="G182" s="26" t="s">
        <v>22</v>
      </c>
      <c r="J182" s="27">
        <v>14335.000000000002</v>
      </c>
      <c r="M182" s="27">
        <v>2366.647688</v>
      </c>
      <c r="N182" s="27">
        <f t="shared" si="16"/>
        <v>16701.647688000001</v>
      </c>
      <c r="O182" s="27">
        <v>2366.647688</v>
      </c>
      <c r="S182" s="27">
        <f t="shared" si="17"/>
        <v>14335</v>
      </c>
    </row>
    <row r="183" spans="1:19">
      <c r="A183" s="1">
        <v>31</v>
      </c>
      <c r="B183" s="28" t="s">
        <v>346</v>
      </c>
      <c r="C183" t="s">
        <v>125</v>
      </c>
      <c r="D183" t="s">
        <v>180</v>
      </c>
      <c r="E183" t="s">
        <v>127</v>
      </c>
      <c r="G183" s="26" t="s">
        <v>22</v>
      </c>
      <c r="J183" s="27">
        <v>9052.6315789473683</v>
      </c>
      <c r="M183" s="27">
        <v>908.2354349473685</v>
      </c>
      <c r="N183" s="27">
        <f t="shared" si="16"/>
        <v>9960.8670138947364</v>
      </c>
      <c r="O183" s="27">
        <v>908.2354349473685</v>
      </c>
      <c r="S183" s="27">
        <f t="shared" si="17"/>
        <v>9052.6315789473683</v>
      </c>
    </row>
    <row r="184" spans="1:19">
      <c r="A184" s="1">
        <v>32</v>
      </c>
      <c r="B184" s="28" t="s">
        <v>349</v>
      </c>
      <c r="C184" t="s">
        <v>125</v>
      </c>
      <c r="D184" t="s">
        <v>180</v>
      </c>
      <c r="E184" t="s">
        <v>127</v>
      </c>
      <c r="G184" s="26" t="s">
        <v>22</v>
      </c>
      <c r="J184" s="27">
        <v>8981.2500000000018</v>
      </c>
      <c r="M184" s="27">
        <v>892.38849600000049</v>
      </c>
      <c r="N184" s="27">
        <f t="shared" si="16"/>
        <v>9873.6384960000032</v>
      </c>
      <c r="O184" s="27">
        <v>892.38849600000049</v>
      </c>
      <c r="S184" s="27">
        <f t="shared" si="17"/>
        <v>8981.2500000000036</v>
      </c>
    </row>
    <row r="185" spans="1:19">
      <c r="A185" s="1">
        <v>33</v>
      </c>
      <c r="B185" s="28" t="s">
        <v>357</v>
      </c>
      <c r="C185" t="s">
        <v>125</v>
      </c>
      <c r="D185" t="s">
        <v>180</v>
      </c>
      <c r="E185" t="s">
        <v>127</v>
      </c>
      <c r="G185" s="26" t="s">
        <v>22</v>
      </c>
      <c r="J185" s="27">
        <v>9052.6315789473683</v>
      </c>
      <c r="M185" s="27">
        <v>908.2354349473685</v>
      </c>
      <c r="N185" s="27">
        <f t="shared" si="16"/>
        <v>9960.8670138947364</v>
      </c>
      <c r="O185" s="27">
        <v>908.2354349473685</v>
      </c>
      <c r="S185" s="27">
        <f t="shared" si="17"/>
        <v>9052.6315789473683</v>
      </c>
    </row>
    <row r="186" spans="1:19">
      <c r="A186" s="1">
        <v>34</v>
      </c>
      <c r="B186" s="28" t="s">
        <v>375</v>
      </c>
      <c r="C186" t="s">
        <v>125</v>
      </c>
      <c r="D186" t="s">
        <v>16</v>
      </c>
      <c r="E186" t="s">
        <v>127</v>
      </c>
      <c r="G186" s="26" t="s">
        <v>22</v>
      </c>
      <c r="J186" s="27">
        <v>9429.2763157894733</v>
      </c>
      <c r="M186" s="27">
        <v>1010.6281330526313</v>
      </c>
      <c r="N186" s="27">
        <f t="shared" si="16"/>
        <v>10439.904448842104</v>
      </c>
      <c r="O186" s="27">
        <v>1010.6281330526313</v>
      </c>
      <c r="S186" s="27">
        <f t="shared" si="17"/>
        <v>9429.2763157894733</v>
      </c>
    </row>
    <row r="187" spans="1:19">
      <c r="A187" s="1">
        <v>35</v>
      </c>
      <c r="B187" s="28" t="s">
        <v>377</v>
      </c>
      <c r="C187" t="s">
        <v>125</v>
      </c>
      <c r="D187" t="s">
        <v>77</v>
      </c>
      <c r="E187" t="s">
        <v>127</v>
      </c>
      <c r="G187" s="26" t="s">
        <v>22</v>
      </c>
      <c r="J187" s="27">
        <v>10532.434210526317</v>
      </c>
      <c r="M187" s="27">
        <v>1316.554115368421</v>
      </c>
      <c r="N187" s="27">
        <f t="shared" si="16"/>
        <v>11848.988325894737</v>
      </c>
      <c r="O187" s="27">
        <v>1316.554115368421</v>
      </c>
      <c r="S187" s="27">
        <f t="shared" si="17"/>
        <v>10532.434210526317</v>
      </c>
    </row>
    <row r="188" spans="1:19">
      <c r="A188" s="1">
        <v>36</v>
      </c>
      <c r="B188" s="28" t="s">
        <v>379</v>
      </c>
      <c r="C188" t="s">
        <v>125</v>
      </c>
      <c r="D188" t="s">
        <v>63</v>
      </c>
      <c r="E188" t="s">
        <v>127</v>
      </c>
      <c r="G188" s="26" t="s">
        <v>22</v>
      </c>
      <c r="J188" s="27">
        <v>9350.3618421052652</v>
      </c>
      <c r="M188" s="27">
        <v>988.74369747368439</v>
      </c>
      <c r="N188" s="27">
        <f t="shared" si="16"/>
        <v>10339.10553957895</v>
      </c>
      <c r="O188" s="27">
        <v>988.74369747368439</v>
      </c>
      <c r="S188" s="27">
        <f t="shared" si="17"/>
        <v>9350.3618421052652</v>
      </c>
    </row>
    <row r="189" spans="1:19">
      <c r="A189" s="1">
        <v>37</v>
      </c>
      <c r="B189" s="28" t="s">
        <v>380</v>
      </c>
      <c r="C189" t="s">
        <v>125</v>
      </c>
      <c r="D189" t="s">
        <v>402</v>
      </c>
      <c r="E189" t="s">
        <v>127</v>
      </c>
      <c r="G189" s="26" t="s">
        <v>22</v>
      </c>
      <c r="J189" s="27">
        <v>9429.2763157894733</v>
      </c>
      <c r="M189" s="27">
        <v>1010.6281330526313</v>
      </c>
      <c r="N189" s="27">
        <f t="shared" si="16"/>
        <v>10439.904448842104</v>
      </c>
      <c r="O189" s="27">
        <v>1010.6281330526313</v>
      </c>
      <c r="S189" s="27">
        <f t="shared" si="17"/>
        <v>9429.2763157894733</v>
      </c>
    </row>
    <row r="190" spans="1:19">
      <c r="A190" s="1">
        <v>38</v>
      </c>
      <c r="B190" s="28" t="s">
        <v>383</v>
      </c>
      <c r="C190" t="s">
        <v>125</v>
      </c>
      <c r="D190" t="s">
        <v>180</v>
      </c>
      <c r="E190" t="s">
        <v>127</v>
      </c>
      <c r="G190" s="26" t="s">
        <v>22</v>
      </c>
      <c r="J190" s="27">
        <v>9429.2763157894733</v>
      </c>
      <c r="M190" s="27">
        <v>1010.6281330526313</v>
      </c>
      <c r="N190" s="27">
        <f t="shared" si="16"/>
        <v>10439.904448842104</v>
      </c>
      <c r="O190" s="27">
        <v>1010.6281330526313</v>
      </c>
      <c r="S190" s="27">
        <f t="shared" si="17"/>
        <v>9429.2763157894733</v>
      </c>
    </row>
    <row r="191" spans="1:19">
      <c r="A191" s="1">
        <v>39</v>
      </c>
      <c r="B191" s="28" t="s">
        <v>384</v>
      </c>
      <c r="C191" t="s">
        <v>125</v>
      </c>
      <c r="D191" t="s">
        <v>55</v>
      </c>
      <c r="E191" t="s">
        <v>127</v>
      </c>
      <c r="G191" s="26" t="s">
        <v>22</v>
      </c>
      <c r="J191" s="27">
        <v>9429.2763157894733</v>
      </c>
      <c r="M191" s="27">
        <v>1010.6281330526313</v>
      </c>
      <c r="N191" s="27">
        <f t="shared" si="16"/>
        <v>10439.904448842104</v>
      </c>
      <c r="O191" s="27">
        <v>1010.6281330526313</v>
      </c>
      <c r="S191" s="27">
        <f t="shared" si="17"/>
        <v>9429.2763157894733</v>
      </c>
    </row>
    <row r="192" spans="1:19">
      <c r="A192" s="1">
        <v>40</v>
      </c>
      <c r="B192" s="28" t="s">
        <v>385</v>
      </c>
      <c r="C192" t="s">
        <v>125</v>
      </c>
      <c r="D192" t="s">
        <v>180</v>
      </c>
      <c r="E192" t="s">
        <v>127</v>
      </c>
      <c r="G192" s="26" t="s">
        <v>22</v>
      </c>
      <c r="J192" s="27">
        <v>8953.6957146965779</v>
      </c>
      <c r="M192" s="27">
        <v>895.61068413920088</v>
      </c>
      <c r="N192" s="27">
        <f t="shared" si="16"/>
        <v>9849.306398835779</v>
      </c>
      <c r="O192" s="27">
        <v>895.61068413920088</v>
      </c>
      <c r="S192" s="27">
        <f t="shared" si="17"/>
        <v>8953.6957146965779</v>
      </c>
    </row>
    <row r="193" spans="1:19">
      <c r="A193" s="1">
        <v>41</v>
      </c>
      <c r="B193" s="28" t="s">
        <v>386</v>
      </c>
      <c r="C193" t="s">
        <v>125</v>
      </c>
      <c r="D193" t="s">
        <v>401</v>
      </c>
      <c r="E193" t="s">
        <v>127</v>
      </c>
      <c r="G193" s="26" t="s">
        <v>22</v>
      </c>
      <c r="J193" s="27">
        <v>8189.1447368421059</v>
      </c>
      <c r="M193" s="27">
        <v>716.53859284210534</v>
      </c>
      <c r="N193" s="27">
        <f t="shared" si="16"/>
        <v>8905.6833296842105</v>
      </c>
      <c r="O193" s="27">
        <v>716.53859284210534</v>
      </c>
      <c r="S193" s="27">
        <f t="shared" si="17"/>
        <v>8189.144736842105</v>
      </c>
    </row>
    <row r="194" spans="1:19">
      <c r="A194" s="1">
        <v>42</v>
      </c>
      <c r="B194" s="28" t="s">
        <v>388</v>
      </c>
      <c r="C194" t="s">
        <v>125</v>
      </c>
      <c r="D194" t="s">
        <v>60</v>
      </c>
      <c r="E194" t="s">
        <v>127</v>
      </c>
      <c r="G194" s="26" t="s">
        <v>22</v>
      </c>
      <c r="J194" s="27">
        <v>9052.6315789473683</v>
      </c>
      <c r="M194" s="27">
        <v>908.2354349473685</v>
      </c>
      <c r="N194" s="27">
        <f t="shared" si="16"/>
        <v>9960.8670138947364</v>
      </c>
      <c r="O194" s="27">
        <v>908.2354349473685</v>
      </c>
      <c r="S194" s="27">
        <f t="shared" si="17"/>
        <v>9052.6315789473683</v>
      </c>
    </row>
    <row r="195" spans="1:19">
      <c r="A195" s="1">
        <v>43</v>
      </c>
      <c r="B195" s="28" t="s">
        <v>389</v>
      </c>
      <c r="C195" t="s">
        <v>125</v>
      </c>
      <c r="D195" t="s">
        <v>58</v>
      </c>
      <c r="E195" t="s">
        <v>127</v>
      </c>
      <c r="G195" s="26" t="s">
        <v>22</v>
      </c>
      <c r="J195" s="27">
        <v>10699.705205637043</v>
      </c>
      <c r="M195" s="27">
        <v>1414.7733439240724</v>
      </c>
      <c r="N195" s="27">
        <f t="shared" si="16"/>
        <v>12114.478549561116</v>
      </c>
      <c r="O195" s="27">
        <v>1414.7733439240724</v>
      </c>
      <c r="S195" s="27">
        <f t="shared" si="17"/>
        <v>10699.705205637043</v>
      </c>
    </row>
    <row r="196" spans="1:19">
      <c r="A196" s="1">
        <v>44</v>
      </c>
      <c r="B196" s="28" t="s">
        <v>396</v>
      </c>
      <c r="C196" t="s">
        <v>125</v>
      </c>
      <c r="D196" t="s">
        <v>55</v>
      </c>
      <c r="E196" t="s">
        <v>127</v>
      </c>
      <c r="G196" s="26" t="s">
        <v>22</v>
      </c>
      <c r="J196" s="27">
        <v>8189.1447368421059</v>
      </c>
      <c r="M196" s="27">
        <v>716.53859284210534</v>
      </c>
      <c r="N196" s="27">
        <f t="shared" si="16"/>
        <v>8905.6833296842105</v>
      </c>
      <c r="O196" s="27">
        <v>716.53859284210534</v>
      </c>
      <c r="S196" s="27">
        <f t="shared" si="17"/>
        <v>8189.144736842105</v>
      </c>
    </row>
    <row r="197" spans="1:19">
      <c r="A197" s="1">
        <v>45</v>
      </c>
      <c r="B197" s="28" t="s">
        <v>397</v>
      </c>
      <c r="C197" t="s">
        <v>125</v>
      </c>
      <c r="D197" t="s">
        <v>26</v>
      </c>
      <c r="E197" t="s">
        <v>127</v>
      </c>
      <c r="G197" s="26" t="s">
        <v>22</v>
      </c>
      <c r="J197" s="27">
        <v>10725.841242450389</v>
      </c>
      <c r="M197" s="27">
        <v>1390.7066741742881</v>
      </c>
      <c r="N197" s="27">
        <f t="shared" si="16"/>
        <v>12116.547916624677</v>
      </c>
      <c r="O197" s="27">
        <v>1390.7066741742881</v>
      </c>
      <c r="S197" s="27">
        <f t="shared" si="17"/>
        <v>10725.841242450389</v>
      </c>
    </row>
    <row r="198" spans="1:19">
      <c r="A198" s="1">
        <v>46</v>
      </c>
      <c r="B198" s="28" t="s">
        <v>398</v>
      </c>
      <c r="C198" t="s">
        <v>125</v>
      </c>
      <c r="D198" t="s">
        <v>417</v>
      </c>
      <c r="E198" t="s">
        <v>127</v>
      </c>
      <c r="G198" s="26" t="s">
        <v>22</v>
      </c>
      <c r="J198" s="27">
        <v>5969.4736842105267</v>
      </c>
      <c r="M198" s="27">
        <v>308.5185768421054</v>
      </c>
      <c r="N198" s="27">
        <f t="shared" si="16"/>
        <v>6277.9922610526319</v>
      </c>
      <c r="O198" s="27">
        <v>308.5185768421054</v>
      </c>
      <c r="S198" s="27">
        <f t="shared" si="17"/>
        <v>5969.4736842105267</v>
      </c>
    </row>
    <row r="199" spans="1:19">
      <c r="A199" s="1">
        <v>47</v>
      </c>
      <c r="B199" s="28" t="s">
        <v>399</v>
      </c>
      <c r="C199" t="s">
        <v>125</v>
      </c>
      <c r="D199" t="s">
        <v>180</v>
      </c>
      <c r="E199" t="s">
        <v>127</v>
      </c>
      <c r="G199" s="26" t="s">
        <v>22</v>
      </c>
      <c r="J199" s="27">
        <v>9197.4088654012085</v>
      </c>
      <c r="M199" s="27">
        <v>974.79125483002576</v>
      </c>
      <c r="N199" s="27">
        <f t="shared" si="16"/>
        <v>10172.200120231235</v>
      </c>
      <c r="O199" s="27">
        <v>974.79125483002576</v>
      </c>
      <c r="S199" s="27">
        <f t="shared" si="17"/>
        <v>9197.4088654012085</v>
      </c>
    </row>
    <row r="200" spans="1:19">
      <c r="A200" s="1">
        <v>48</v>
      </c>
      <c r="B200" s="28" t="s">
        <v>400</v>
      </c>
      <c r="C200" t="s">
        <v>125</v>
      </c>
      <c r="D200" t="s">
        <v>16</v>
      </c>
      <c r="E200" t="s">
        <v>127</v>
      </c>
      <c r="G200" s="26" t="s">
        <v>22</v>
      </c>
      <c r="J200" s="27">
        <v>9197.4088654012085</v>
      </c>
      <c r="M200" s="27">
        <v>974.79125483002576</v>
      </c>
      <c r="N200" s="27">
        <f t="shared" si="16"/>
        <v>10172.200120231235</v>
      </c>
      <c r="O200" s="27">
        <v>974.79125483002576</v>
      </c>
      <c r="S200" s="27">
        <f t="shared" si="17"/>
        <v>9197.4088654012085</v>
      </c>
    </row>
    <row r="201" spans="1:19">
      <c r="A201" s="1">
        <v>49</v>
      </c>
      <c r="B201" s="28" t="s">
        <v>410</v>
      </c>
      <c r="C201" t="s">
        <v>125</v>
      </c>
      <c r="D201" t="s">
        <v>16</v>
      </c>
      <c r="E201" t="s">
        <v>127</v>
      </c>
      <c r="G201" s="26" t="s">
        <v>22</v>
      </c>
      <c r="J201" s="27">
        <v>9300.4610655737706</v>
      </c>
      <c r="M201" s="27">
        <v>990.71875626229462</v>
      </c>
      <c r="N201" s="27">
        <f t="shared" si="16"/>
        <v>10291.179821836065</v>
      </c>
      <c r="O201" s="27">
        <v>990.71875626229462</v>
      </c>
      <c r="S201" s="27">
        <f t="shared" si="17"/>
        <v>9300.4610655737706</v>
      </c>
    </row>
    <row r="202" spans="1:19">
      <c r="A202" s="1">
        <v>50</v>
      </c>
      <c r="B202" s="28" t="s">
        <v>413</v>
      </c>
      <c r="C202" t="s">
        <v>125</v>
      </c>
      <c r="D202" t="s">
        <v>180</v>
      </c>
      <c r="E202" t="s">
        <v>127</v>
      </c>
      <c r="G202" s="26" t="s">
        <v>22</v>
      </c>
      <c r="J202" s="27">
        <v>8285.8786310037394</v>
      </c>
      <c r="M202" s="27">
        <v>810.39361618406679</v>
      </c>
      <c r="N202" s="27">
        <f t="shared" si="16"/>
        <v>9096.272247187806</v>
      </c>
      <c r="O202" s="27">
        <v>810.39361618406679</v>
      </c>
      <c r="S202" s="27">
        <f t="shared" si="17"/>
        <v>8285.8786310037394</v>
      </c>
    </row>
    <row r="203" spans="1:19">
      <c r="A203" s="1">
        <v>51</v>
      </c>
      <c r="B203" s="28" t="s">
        <v>414</v>
      </c>
      <c r="C203" t="s">
        <v>125</v>
      </c>
      <c r="D203" t="s">
        <v>180</v>
      </c>
      <c r="E203" t="s">
        <v>127</v>
      </c>
      <c r="G203" s="26" t="s">
        <v>22</v>
      </c>
      <c r="J203" s="27">
        <v>8285.8786310037394</v>
      </c>
      <c r="M203" s="27">
        <v>810.39361618406679</v>
      </c>
      <c r="N203" s="27">
        <f t="shared" si="16"/>
        <v>9096.272247187806</v>
      </c>
      <c r="O203" s="27">
        <v>810.39361618406679</v>
      </c>
      <c r="S203" s="27">
        <f t="shared" si="17"/>
        <v>8285.8786310037394</v>
      </c>
    </row>
    <row r="204" spans="1:19">
      <c r="A204" s="1">
        <v>52</v>
      </c>
      <c r="B204" s="28" t="s">
        <v>415</v>
      </c>
      <c r="C204" t="s">
        <v>125</v>
      </c>
      <c r="D204" t="s">
        <v>180</v>
      </c>
      <c r="E204" t="s">
        <v>127</v>
      </c>
      <c r="G204" s="26" t="s">
        <v>22</v>
      </c>
      <c r="J204" s="27">
        <v>7914.8691400632724</v>
      </c>
      <c r="M204" s="27">
        <v>763.05080065343691</v>
      </c>
      <c r="N204" s="27">
        <f t="shared" si="16"/>
        <v>8677.9199407167089</v>
      </c>
      <c r="O204" s="27">
        <v>763.05080065343691</v>
      </c>
      <c r="S204" s="27">
        <f t="shared" si="17"/>
        <v>7914.8691400632724</v>
      </c>
    </row>
    <row r="205" spans="1:19">
      <c r="A205" s="1">
        <v>53</v>
      </c>
      <c r="B205" s="28" t="s">
        <v>416</v>
      </c>
      <c r="C205" t="s">
        <v>125</v>
      </c>
      <c r="D205" t="s">
        <v>126</v>
      </c>
      <c r="E205" t="s">
        <v>127</v>
      </c>
      <c r="G205" s="26" t="s">
        <v>22</v>
      </c>
      <c r="J205" s="27">
        <v>7914.8691400632724</v>
      </c>
      <c r="M205" s="27">
        <v>763.05080065343691</v>
      </c>
      <c r="N205" s="27">
        <f t="shared" si="16"/>
        <v>8677.9199407167089</v>
      </c>
      <c r="O205" s="27">
        <v>763.05080065343691</v>
      </c>
      <c r="S205" s="27">
        <f t="shared" si="17"/>
        <v>7914.8691400632724</v>
      </c>
    </row>
    <row r="206" spans="1:19">
      <c r="A206" s="1">
        <v>54</v>
      </c>
      <c r="B206" s="28" t="s">
        <v>336</v>
      </c>
      <c r="C206" t="s">
        <v>125</v>
      </c>
      <c r="D206" t="s">
        <v>60</v>
      </c>
      <c r="E206" t="s">
        <v>127</v>
      </c>
      <c r="G206" s="26" t="s">
        <v>22</v>
      </c>
      <c r="J206" s="27">
        <v>9052.6315789473683</v>
      </c>
      <c r="M206" s="27">
        <v>908.2354349473685</v>
      </c>
      <c r="N206" s="27">
        <f t="shared" si="16"/>
        <v>9960.8670138947364</v>
      </c>
      <c r="O206" s="27">
        <v>908.2354349473685</v>
      </c>
      <c r="S206" s="27">
        <f t="shared" si="17"/>
        <v>9052.6315789473683</v>
      </c>
    </row>
    <row r="207" spans="1:19">
      <c r="A207" s="1">
        <v>55</v>
      </c>
      <c r="B207" s="28" t="s">
        <v>421</v>
      </c>
      <c r="C207" t="s">
        <v>125</v>
      </c>
      <c r="D207" t="s">
        <v>126</v>
      </c>
      <c r="E207" t="s">
        <v>127</v>
      </c>
      <c r="G207" s="26" t="s">
        <v>22</v>
      </c>
      <c r="J207" s="27">
        <v>8707.560396893874</v>
      </c>
      <c r="M207" s="27">
        <v>947.73634064538351</v>
      </c>
      <c r="N207" s="27">
        <f t="shared" si="16"/>
        <v>9655.2967375392582</v>
      </c>
      <c r="O207" s="27">
        <v>947.73634064538351</v>
      </c>
      <c r="S207" s="27">
        <f t="shared" si="17"/>
        <v>8707.560396893874</v>
      </c>
    </row>
    <row r="208" spans="1:19">
      <c r="A208" s="1">
        <v>56</v>
      </c>
      <c r="B208" s="28" t="s">
        <v>424</v>
      </c>
      <c r="C208" t="s">
        <v>125</v>
      </c>
      <c r="D208" t="s">
        <v>417</v>
      </c>
      <c r="E208" t="s">
        <v>127</v>
      </c>
      <c r="G208" s="26" t="s">
        <v>22</v>
      </c>
      <c r="J208" s="27">
        <v>1541.3790624101237</v>
      </c>
      <c r="M208" s="27">
        <v>0</v>
      </c>
      <c r="N208" s="27">
        <f t="shared" si="16"/>
        <v>1541.3790624101237</v>
      </c>
      <c r="O208" s="27">
        <v>0</v>
      </c>
      <c r="S208" s="27">
        <f t="shared" si="17"/>
        <v>1541.3790624101237</v>
      </c>
    </row>
    <row r="209" spans="1:19">
      <c r="A209" s="1">
        <v>57</v>
      </c>
      <c r="B209" s="28" t="s">
        <v>426</v>
      </c>
      <c r="C209" t="s">
        <v>125</v>
      </c>
      <c r="D209" t="s">
        <v>63</v>
      </c>
      <c r="E209" t="s">
        <v>127</v>
      </c>
      <c r="G209" s="26" t="s">
        <v>22</v>
      </c>
      <c r="J209" s="27">
        <v>6044.0228645383959</v>
      </c>
      <c r="M209" s="27">
        <v>618.0398358170836</v>
      </c>
      <c r="N209" s="27">
        <f t="shared" si="16"/>
        <v>6662.0627003554791</v>
      </c>
      <c r="O209" s="27">
        <v>618.0398358170836</v>
      </c>
      <c r="S209" s="27">
        <f t="shared" si="17"/>
        <v>6044.0228645383959</v>
      </c>
    </row>
    <row r="210" spans="1:19">
      <c r="A210" s="1">
        <v>58</v>
      </c>
      <c r="B210" s="28" t="s">
        <v>427</v>
      </c>
      <c r="C210" t="s">
        <v>125</v>
      </c>
      <c r="D210" t="s">
        <v>16</v>
      </c>
      <c r="E210" t="s">
        <v>127</v>
      </c>
      <c r="G210" s="26" t="s">
        <v>22</v>
      </c>
      <c r="J210" s="27">
        <v>5944.5928602243312</v>
      </c>
      <c r="M210" s="27">
        <v>580.51171228990506</v>
      </c>
      <c r="N210" s="27">
        <f t="shared" si="16"/>
        <v>6525.1045725142358</v>
      </c>
      <c r="O210" s="27">
        <v>580.51171228990506</v>
      </c>
      <c r="S210" s="27">
        <f t="shared" si="17"/>
        <v>5944.5928602243312</v>
      </c>
    </row>
    <row r="211" spans="1:19">
      <c r="A211" s="1">
        <v>59</v>
      </c>
      <c r="B211" s="28" t="s">
        <v>345</v>
      </c>
      <c r="C211" t="s">
        <v>125</v>
      </c>
      <c r="D211" t="s">
        <v>180</v>
      </c>
      <c r="E211" t="s">
        <v>127</v>
      </c>
      <c r="G211" s="26" t="s">
        <v>22</v>
      </c>
      <c r="J211" s="27">
        <v>9052.6315789473683</v>
      </c>
      <c r="M211" s="27">
        <v>908.2354349473685</v>
      </c>
      <c r="N211" s="27">
        <f t="shared" si="16"/>
        <v>9960.8670138947364</v>
      </c>
      <c r="O211" s="27">
        <v>908.2354349473685</v>
      </c>
      <c r="S211" s="27">
        <f t="shared" si="17"/>
        <v>9052.6315789473683</v>
      </c>
    </row>
    <row r="212" spans="1:19">
      <c r="A212" s="1">
        <v>60</v>
      </c>
      <c r="B212" s="28" t="s">
        <v>431</v>
      </c>
      <c r="C212" t="s">
        <v>125</v>
      </c>
      <c r="D212" t="s">
        <v>432</v>
      </c>
      <c r="E212" t="s">
        <v>127</v>
      </c>
      <c r="G212" s="26" t="s">
        <v>22</v>
      </c>
      <c r="J212" s="27">
        <v>3243.2525345125105</v>
      </c>
      <c r="M212" s="27">
        <v>193.26054539430544</v>
      </c>
      <c r="N212" s="27">
        <f t="shared" si="16"/>
        <v>3436.5130799068161</v>
      </c>
      <c r="O212" s="27">
        <v>193.26054539430544</v>
      </c>
      <c r="S212" s="27">
        <f t="shared" si="17"/>
        <v>3243.2525345125105</v>
      </c>
    </row>
    <row r="213" spans="1:19">
      <c r="A213" s="1">
        <v>61</v>
      </c>
      <c r="B213" s="28" t="s">
        <v>434</v>
      </c>
      <c r="C213" t="s">
        <v>125</v>
      </c>
      <c r="D213" t="s">
        <v>16</v>
      </c>
      <c r="E213" t="s">
        <v>127</v>
      </c>
      <c r="G213" s="26" t="s">
        <v>22</v>
      </c>
      <c r="J213" s="27">
        <v>3941.7466566005182</v>
      </c>
      <c r="M213" s="27">
        <v>310.31783689387413</v>
      </c>
      <c r="N213" s="27">
        <f t="shared" si="16"/>
        <v>4252.0644934943921</v>
      </c>
      <c r="O213" s="27">
        <v>310.31783689387413</v>
      </c>
      <c r="S213" s="27">
        <f t="shared" si="17"/>
        <v>3941.7466566005178</v>
      </c>
    </row>
    <row r="214" spans="1:19">
      <c r="A214" s="1">
        <v>62</v>
      </c>
      <c r="B214" s="28" t="s">
        <v>446</v>
      </c>
      <c r="C214" t="s">
        <v>125</v>
      </c>
      <c r="D214" t="s">
        <v>180</v>
      </c>
      <c r="E214" t="s">
        <v>127</v>
      </c>
      <c r="G214" s="26" t="s">
        <v>22</v>
      </c>
      <c r="J214" s="27">
        <v>422.15811044003459</v>
      </c>
      <c r="M214" s="27">
        <v>0</v>
      </c>
      <c r="N214" s="27">
        <f t="shared" si="16"/>
        <v>422.15811044003459</v>
      </c>
      <c r="O214" s="27">
        <v>0</v>
      </c>
      <c r="S214" s="27">
        <f t="shared" si="17"/>
        <v>422.15811044003459</v>
      </c>
    </row>
    <row r="215" spans="1:19">
      <c r="A215" s="1">
        <v>63</v>
      </c>
      <c r="B215" s="28" t="s">
        <v>435</v>
      </c>
      <c r="C215" t="s">
        <v>125</v>
      </c>
      <c r="D215" t="s">
        <v>180</v>
      </c>
      <c r="E215" t="s">
        <v>127</v>
      </c>
      <c r="G215" s="26" t="s">
        <v>22</v>
      </c>
      <c r="J215" s="27">
        <v>422.15811044003459</v>
      </c>
      <c r="M215" s="27">
        <v>0</v>
      </c>
      <c r="N215" s="27">
        <f t="shared" si="16"/>
        <v>422.15811044003459</v>
      </c>
      <c r="O215" s="27">
        <v>0</v>
      </c>
      <c r="S215" s="27">
        <f t="shared" si="17"/>
        <v>422.15811044003459</v>
      </c>
    </row>
    <row r="216" spans="1:19">
      <c r="A216" s="1">
        <v>64</v>
      </c>
      <c r="B216" s="28" t="s">
        <v>441</v>
      </c>
      <c r="C216" t="s">
        <v>125</v>
      </c>
      <c r="D216" t="s">
        <v>60</v>
      </c>
      <c r="E216" t="s">
        <v>127</v>
      </c>
      <c r="G216" s="26" t="s">
        <v>22</v>
      </c>
      <c r="J216" s="27">
        <v>2648.3239861949955</v>
      </c>
      <c r="M216" s="27">
        <v>152.55018268162218</v>
      </c>
      <c r="N216" s="27">
        <f t="shared" si="16"/>
        <v>2800.8741688766177</v>
      </c>
      <c r="O216" s="27">
        <v>152.55018268162218</v>
      </c>
      <c r="S216" s="27">
        <f t="shared" si="17"/>
        <v>2648.3239861949955</v>
      </c>
    </row>
    <row r="217" spans="1:19">
      <c r="A217" s="1">
        <v>65</v>
      </c>
      <c r="B217" s="28" t="s">
        <v>443</v>
      </c>
      <c r="C217" t="s">
        <v>125</v>
      </c>
      <c r="D217" t="s">
        <v>180</v>
      </c>
      <c r="E217" t="s">
        <v>127</v>
      </c>
      <c r="G217" s="26" t="s">
        <v>22</v>
      </c>
      <c r="J217" s="27">
        <v>336.62280701754389</v>
      </c>
      <c r="M217" s="27">
        <v>0</v>
      </c>
      <c r="N217" s="27">
        <f t="shared" si="16"/>
        <v>336.62280701754389</v>
      </c>
      <c r="O217" s="27">
        <v>0</v>
      </c>
      <c r="S217" s="27">
        <f t="shared" si="17"/>
        <v>336.62280701754389</v>
      </c>
    </row>
    <row r="218" spans="1:19">
      <c r="A218" s="1">
        <v>66</v>
      </c>
      <c r="B218" s="28" t="s">
        <v>444</v>
      </c>
      <c r="C218" t="s">
        <v>125</v>
      </c>
      <c r="D218" t="s">
        <v>180</v>
      </c>
      <c r="E218" t="s">
        <v>127</v>
      </c>
      <c r="G218" s="26" t="s">
        <v>22</v>
      </c>
      <c r="J218" s="27">
        <v>336.62280701754389</v>
      </c>
      <c r="M218" s="27">
        <v>0</v>
      </c>
      <c r="N218" s="27">
        <f t="shared" ref="N218:N225" si="18">H218+I218+J218+K218+L218+M218</f>
        <v>336.62280701754389</v>
      </c>
      <c r="O218" s="27">
        <v>0</v>
      </c>
      <c r="S218" s="27">
        <f t="shared" ref="S218:S225" si="19">N218-O218-P218-Q218-R218</f>
        <v>336.62280701754389</v>
      </c>
    </row>
    <row r="219" spans="1:19">
      <c r="A219" s="1">
        <v>67</v>
      </c>
      <c r="B219" s="28" t="s">
        <v>445</v>
      </c>
      <c r="C219" t="s">
        <v>125</v>
      </c>
      <c r="D219" t="s">
        <v>369</v>
      </c>
      <c r="E219" t="s">
        <v>127</v>
      </c>
      <c r="G219" s="26" t="s">
        <v>22</v>
      </c>
      <c r="J219" s="27">
        <v>2341.2719298245615</v>
      </c>
      <c r="M219" s="27">
        <v>131.53969796491231</v>
      </c>
      <c r="N219" s="27">
        <f t="shared" si="18"/>
        <v>2472.8116277894737</v>
      </c>
      <c r="O219" s="27">
        <v>131.53969796491231</v>
      </c>
      <c r="S219" s="27">
        <f t="shared" si="19"/>
        <v>2341.2719298245615</v>
      </c>
    </row>
    <row r="220" spans="1:19">
      <c r="A220" s="1">
        <v>68</v>
      </c>
      <c r="B220" s="28" t="s">
        <v>448</v>
      </c>
      <c r="C220" t="s">
        <v>125</v>
      </c>
      <c r="D220" t="s">
        <v>58</v>
      </c>
      <c r="E220" t="s">
        <v>127</v>
      </c>
      <c r="G220" s="26" t="s">
        <v>22</v>
      </c>
      <c r="J220" s="27">
        <v>3603.3333333333339</v>
      </c>
      <c r="M220" s="27">
        <v>503.05766382513639</v>
      </c>
      <c r="N220" s="27">
        <f t="shared" si="18"/>
        <v>4106.3909971584708</v>
      </c>
      <c r="O220" s="27">
        <v>503.05766382513639</v>
      </c>
      <c r="S220" s="27">
        <f t="shared" si="19"/>
        <v>3603.3333333333344</v>
      </c>
    </row>
    <row r="221" spans="1:19">
      <c r="A221" s="1">
        <v>69</v>
      </c>
      <c r="B221" s="28" t="s">
        <v>454</v>
      </c>
      <c r="C221" t="s">
        <v>125</v>
      </c>
      <c r="D221" t="s">
        <v>126</v>
      </c>
      <c r="E221" t="s">
        <v>127</v>
      </c>
      <c r="G221" s="26" t="s">
        <v>68</v>
      </c>
      <c r="J221" s="27">
        <v>1174.3219729651998</v>
      </c>
      <c r="M221" s="27">
        <v>40.062783318953109</v>
      </c>
      <c r="N221" s="27">
        <f t="shared" si="18"/>
        <v>1214.3847562841529</v>
      </c>
      <c r="O221" s="27">
        <v>40.062783318953109</v>
      </c>
      <c r="S221" s="27">
        <f t="shared" si="19"/>
        <v>1174.3219729651998</v>
      </c>
    </row>
    <row r="222" spans="1:19">
      <c r="A222" s="1">
        <v>70</v>
      </c>
      <c r="B222" s="28" t="s">
        <v>455</v>
      </c>
      <c r="C222" t="s">
        <v>125</v>
      </c>
      <c r="D222" t="s">
        <v>126</v>
      </c>
      <c r="E222" t="s">
        <v>127</v>
      </c>
      <c r="G222" s="26" t="s">
        <v>68</v>
      </c>
      <c r="J222" s="27">
        <v>1174.3219729651998</v>
      </c>
      <c r="M222" s="27">
        <v>40.062783318953109</v>
      </c>
      <c r="N222" s="27">
        <f t="shared" si="18"/>
        <v>1214.3847562841529</v>
      </c>
      <c r="O222" s="27">
        <v>40.062783318953109</v>
      </c>
      <c r="S222" s="27">
        <f t="shared" si="19"/>
        <v>1174.3219729651998</v>
      </c>
    </row>
    <row r="223" spans="1:19">
      <c r="A223" s="1">
        <v>71</v>
      </c>
      <c r="B223" s="28" t="s">
        <v>456</v>
      </c>
      <c r="C223" t="s">
        <v>125</v>
      </c>
      <c r="D223" t="s">
        <v>126</v>
      </c>
      <c r="E223" t="s">
        <v>127</v>
      </c>
      <c r="G223" s="26" t="s">
        <v>68</v>
      </c>
      <c r="J223" s="27">
        <v>930.30701754385984</v>
      </c>
      <c r="M223" s="27">
        <v>31.738049122807013</v>
      </c>
      <c r="N223" s="27">
        <f t="shared" si="18"/>
        <v>962.0450666666668</v>
      </c>
      <c r="O223" s="27">
        <v>31.738049122807013</v>
      </c>
      <c r="S223" s="27">
        <f t="shared" si="19"/>
        <v>930.30701754385973</v>
      </c>
    </row>
    <row r="224" spans="1:19">
      <c r="A224" s="1">
        <v>72</v>
      </c>
      <c r="B224" s="28" t="s">
        <v>457</v>
      </c>
      <c r="C224" t="s">
        <v>125</v>
      </c>
      <c r="D224" t="s">
        <v>126</v>
      </c>
      <c r="E224" t="s">
        <v>127</v>
      </c>
      <c r="G224" s="26" t="s">
        <v>68</v>
      </c>
      <c r="J224" s="27">
        <v>930.30701754385984</v>
      </c>
      <c r="M224" s="27">
        <v>31.738049122807013</v>
      </c>
      <c r="N224" s="27">
        <f t="shared" si="18"/>
        <v>962.0450666666668</v>
      </c>
      <c r="O224" s="27">
        <v>31.738049122807013</v>
      </c>
      <c r="S224" s="27">
        <f t="shared" si="19"/>
        <v>930.30701754385973</v>
      </c>
    </row>
    <row r="225" spans="1:19">
      <c r="A225" s="1">
        <v>73</v>
      </c>
      <c r="B225" s="28" t="s">
        <v>458</v>
      </c>
      <c r="C225" t="s">
        <v>125</v>
      </c>
      <c r="D225" t="s">
        <v>180</v>
      </c>
      <c r="E225" t="s">
        <v>127</v>
      </c>
      <c r="G225" s="26" t="s">
        <v>68</v>
      </c>
      <c r="J225" s="27">
        <v>1508.7719298245615</v>
      </c>
      <c r="M225" s="27">
        <v>116.89166596491231</v>
      </c>
      <c r="N225" s="27">
        <f t="shared" si="18"/>
        <v>1625.6635957894739</v>
      </c>
      <c r="O225" s="27">
        <v>116.89166596491231</v>
      </c>
      <c r="S225" s="27">
        <f t="shared" si="19"/>
        <v>1508.7719298245615</v>
      </c>
    </row>
    <row r="226" spans="1:19" s="35" customFormat="1">
      <c r="B226" s="42" t="s">
        <v>132</v>
      </c>
      <c r="G226" s="33"/>
      <c r="H226" s="36">
        <f>SUM(H153:H225)</f>
        <v>0</v>
      </c>
      <c r="I226" s="36">
        <f t="shared" ref="I226:S226" si="20">SUM(I153:I225)</f>
        <v>0</v>
      </c>
      <c r="J226" s="36">
        <f t="shared" si="20"/>
        <v>550691.87949381652</v>
      </c>
      <c r="K226" s="36">
        <f t="shared" si="20"/>
        <v>0</v>
      </c>
      <c r="L226" s="36">
        <f t="shared" si="20"/>
        <v>0</v>
      </c>
      <c r="M226" s="36">
        <f t="shared" si="20"/>
        <v>60105.285228725341</v>
      </c>
      <c r="N226" s="36">
        <f t="shared" si="20"/>
        <v>610797.16472254181</v>
      </c>
      <c r="O226" s="36">
        <f t="shared" si="20"/>
        <v>60105.285228725341</v>
      </c>
      <c r="P226" s="36">
        <f t="shared" si="20"/>
        <v>0</v>
      </c>
      <c r="Q226" s="36">
        <f t="shared" si="20"/>
        <v>2500</v>
      </c>
      <c r="R226" s="36">
        <f t="shared" si="20"/>
        <v>0</v>
      </c>
      <c r="S226" s="36">
        <f t="shared" si="20"/>
        <v>548191.87949381652</v>
      </c>
    </row>
    <row r="232" spans="1:19" s="1" customFormat="1" ht="15.75">
      <c r="A232" s="28"/>
      <c r="B232" s="25"/>
      <c r="C232" s="41" t="s">
        <v>295</v>
      </c>
      <c r="D232" s="41"/>
      <c r="G232" s="41" t="s">
        <v>106</v>
      </c>
      <c r="H232" s="41"/>
      <c r="I232" s="41"/>
      <c r="J232" s="41"/>
      <c r="N232" s="41" t="s">
        <v>296</v>
      </c>
      <c r="O232" s="41"/>
      <c r="P232" s="41"/>
      <c r="Q232" s="41"/>
      <c r="R232" s="18"/>
      <c r="S232" s="15"/>
    </row>
    <row r="233" spans="1:19" s="1" customFormat="1" ht="15.75">
      <c r="A233" s="28"/>
      <c r="B233" s="28"/>
      <c r="C233" s="41" t="s">
        <v>17</v>
      </c>
      <c r="D233" s="41"/>
      <c r="G233" s="41" t="s">
        <v>46</v>
      </c>
      <c r="H233" s="41"/>
      <c r="I233" s="41"/>
      <c r="J233" s="41"/>
      <c r="N233" s="41" t="s">
        <v>26</v>
      </c>
      <c r="O233" s="41"/>
      <c r="P233" s="41"/>
      <c r="Q233" s="41"/>
      <c r="R233" s="18"/>
      <c r="S233" s="7"/>
    </row>
  </sheetData>
  <mergeCells count="26">
    <mergeCell ref="C101:D101"/>
    <mergeCell ref="G101:J101"/>
    <mergeCell ref="N101:Q101"/>
    <mergeCell ref="A1:S1"/>
    <mergeCell ref="A2:S2"/>
    <mergeCell ref="C100:D100"/>
    <mergeCell ref="G100:J100"/>
    <mergeCell ref="N100:Q100"/>
    <mergeCell ref="A149:S149"/>
    <mergeCell ref="A105:S105"/>
    <mergeCell ref="A106:S106"/>
    <mergeCell ref="A107:S107"/>
    <mergeCell ref="C139:D139"/>
    <mergeCell ref="G139:J139"/>
    <mergeCell ref="N139:Q139"/>
    <mergeCell ref="C140:D140"/>
    <mergeCell ref="G140:J140"/>
    <mergeCell ref="N140:Q140"/>
    <mergeCell ref="A147:S147"/>
    <mergeCell ref="A148:S148"/>
    <mergeCell ref="C232:D232"/>
    <mergeCell ref="G232:J232"/>
    <mergeCell ref="N232:Q232"/>
    <mergeCell ref="C233:D233"/>
    <mergeCell ref="G233:J233"/>
    <mergeCell ref="N233:Q233"/>
  </mergeCell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S90"/>
  <sheetViews>
    <sheetView topLeftCell="A49" zoomScale="80" zoomScaleNormal="80" workbookViewId="0">
      <selection activeCell="P10" sqref="P10"/>
    </sheetView>
  </sheetViews>
  <sheetFormatPr baseColWidth="10" defaultRowHeight="15"/>
  <cols>
    <col min="1" max="1" width="4.140625" bestFit="1" customWidth="1"/>
    <col min="2" max="2" width="33.5703125" style="28" bestFit="1" customWidth="1"/>
    <col min="3" max="3" width="19.140625" customWidth="1"/>
    <col min="4" max="4" width="29.5703125" style="29" bestFit="1" customWidth="1"/>
    <col min="5" max="5" width="12.42578125" bestFit="1" customWidth="1"/>
    <col min="6" max="6" width="18.42578125" bestFit="1" customWidth="1"/>
    <col min="7" max="7" width="6.42578125" bestFit="1" customWidth="1"/>
    <col min="14" max="14" width="23.28515625" customWidth="1"/>
    <col min="19" max="19" width="17" customWidth="1"/>
  </cols>
  <sheetData>
    <row r="1" spans="1:19" ht="15.75">
      <c r="A1" s="40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</row>
    <row r="2" spans="1:19" ht="15.75">
      <c r="A2" s="40" t="s">
        <v>459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</row>
    <row r="4" spans="1:19" s="1" customFormat="1" ht="15.75">
      <c r="A4" s="10" t="s">
        <v>1</v>
      </c>
      <c r="B4" s="10" t="s">
        <v>2</v>
      </c>
      <c r="C4" s="11" t="s">
        <v>3</v>
      </c>
      <c r="D4" s="11" t="s">
        <v>4</v>
      </c>
      <c r="E4" s="10" t="s">
        <v>5</v>
      </c>
      <c r="F4" s="10" t="s">
        <v>6</v>
      </c>
      <c r="G4" s="10" t="s">
        <v>7</v>
      </c>
      <c r="H4" s="12" t="s">
        <v>8</v>
      </c>
      <c r="I4" s="12" t="s">
        <v>463</v>
      </c>
      <c r="J4" s="12" t="s">
        <v>9</v>
      </c>
      <c r="K4" s="11" t="s">
        <v>465</v>
      </c>
      <c r="L4" s="11" t="s">
        <v>466</v>
      </c>
      <c r="M4" s="10" t="s">
        <v>462</v>
      </c>
      <c r="N4" s="10" t="s">
        <v>10</v>
      </c>
      <c r="O4" s="10" t="s">
        <v>11</v>
      </c>
      <c r="P4" s="10" t="s">
        <v>12</v>
      </c>
      <c r="Q4" s="10" t="s">
        <v>13</v>
      </c>
      <c r="R4" s="10" t="s">
        <v>14</v>
      </c>
      <c r="S4" s="13" t="s">
        <v>15</v>
      </c>
    </row>
    <row r="5" spans="1:19" s="1" customFormat="1" ht="15.75">
      <c r="A5" s="10"/>
      <c r="B5" s="5" t="s">
        <v>133</v>
      </c>
      <c r="C5" s="11"/>
      <c r="D5" s="11"/>
      <c r="E5" s="10"/>
      <c r="F5" s="10"/>
      <c r="G5" s="10"/>
      <c r="H5" s="12"/>
      <c r="I5" s="12"/>
      <c r="J5" s="12"/>
      <c r="K5" s="11"/>
      <c r="L5" s="11"/>
      <c r="M5" s="10"/>
      <c r="N5" s="10"/>
      <c r="O5" s="10"/>
      <c r="P5" s="10"/>
      <c r="Q5" s="10"/>
      <c r="R5" s="10"/>
      <c r="S5" s="13"/>
    </row>
    <row r="6" spans="1:19" ht="15.75">
      <c r="A6">
        <v>1</v>
      </c>
      <c r="B6" s="28" t="s">
        <v>155</v>
      </c>
      <c r="C6" s="11" t="s">
        <v>161</v>
      </c>
      <c r="D6" s="29" t="s">
        <v>133</v>
      </c>
      <c r="E6" t="s">
        <v>40</v>
      </c>
      <c r="F6" t="s">
        <v>282</v>
      </c>
      <c r="G6" s="10" t="s">
        <v>20</v>
      </c>
      <c r="H6" s="27"/>
      <c r="I6" s="27"/>
      <c r="J6" s="27">
        <v>36251.381578947374</v>
      </c>
      <c r="K6" s="27"/>
      <c r="L6" s="27"/>
      <c r="M6" s="27">
        <v>9000.7083696842128</v>
      </c>
      <c r="N6" s="27">
        <f>H6+I6+J6+K6+L6+M6</f>
        <v>45252.08994863159</v>
      </c>
      <c r="O6" s="27">
        <v>9000.7083696842128</v>
      </c>
      <c r="P6" s="27"/>
      <c r="Q6" s="27">
        <v>4500</v>
      </c>
      <c r="R6" s="27"/>
      <c r="S6" s="27">
        <f>N6-O6-P6-Q6-R6</f>
        <v>31751.381578947374</v>
      </c>
    </row>
    <row r="7" spans="1:19" ht="15.75">
      <c r="A7" s="1">
        <v>2</v>
      </c>
      <c r="B7" s="28" t="s">
        <v>134</v>
      </c>
      <c r="C7" s="3" t="s">
        <v>186</v>
      </c>
      <c r="D7" s="29" t="s">
        <v>133</v>
      </c>
      <c r="E7" t="s">
        <v>40</v>
      </c>
      <c r="F7" t="s">
        <v>283</v>
      </c>
      <c r="G7" s="26" t="s">
        <v>22</v>
      </c>
      <c r="H7" s="27"/>
      <c r="I7" s="27"/>
      <c r="J7" s="27">
        <v>12953.217932125395</v>
      </c>
      <c r="K7" s="27"/>
      <c r="L7" s="27"/>
      <c r="M7" s="27">
        <v>2026.2773276134599</v>
      </c>
      <c r="N7" s="27">
        <f t="shared" ref="N7:N11" si="0">H7+I7+J7+K7+L7+M7</f>
        <v>14979.495259738855</v>
      </c>
      <c r="O7" s="27">
        <v>2026.2773276134599</v>
      </c>
      <c r="P7" s="27"/>
      <c r="Q7" s="27"/>
      <c r="R7" s="27"/>
      <c r="S7" s="27">
        <f t="shared" ref="S7:S11" si="1">N7-O7-P7-Q7-R7</f>
        <v>12953.217932125395</v>
      </c>
    </row>
    <row r="8" spans="1:19" ht="15.75">
      <c r="A8" s="1">
        <v>3</v>
      </c>
      <c r="B8" s="28" t="s">
        <v>23</v>
      </c>
      <c r="C8" s="3" t="s">
        <v>175</v>
      </c>
      <c r="D8" s="29" t="s">
        <v>141</v>
      </c>
      <c r="E8" t="s">
        <v>40</v>
      </c>
      <c r="F8" t="s">
        <v>284</v>
      </c>
      <c r="G8" s="26" t="s">
        <v>22</v>
      </c>
      <c r="H8" s="27"/>
      <c r="I8" s="27"/>
      <c r="J8" s="27">
        <v>10230.263157894737</v>
      </c>
      <c r="K8" s="27"/>
      <c r="L8" s="27"/>
      <c r="M8" s="27">
        <v>1232.7565225263156</v>
      </c>
      <c r="N8" s="27">
        <f t="shared" si="0"/>
        <v>11463.019680421052</v>
      </c>
      <c r="O8" s="27">
        <v>1232.7565225263156</v>
      </c>
      <c r="P8" s="27"/>
      <c r="Q8" s="27">
        <v>2500</v>
      </c>
      <c r="R8" s="27"/>
      <c r="S8" s="27">
        <f t="shared" si="1"/>
        <v>7730.2631578947367</v>
      </c>
    </row>
    <row r="9" spans="1:19" ht="15.75">
      <c r="A9" s="1">
        <v>4</v>
      </c>
      <c r="B9" s="28" t="s">
        <v>183</v>
      </c>
      <c r="C9" s="3" t="s">
        <v>368</v>
      </c>
      <c r="D9" s="29" t="s">
        <v>135</v>
      </c>
      <c r="E9" t="s">
        <v>40</v>
      </c>
      <c r="F9" t="s">
        <v>312</v>
      </c>
      <c r="G9" s="4" t="s">
        <v>20</v>
      </c>
      <c r="H9" s="27"/>
      <c r="I9" s="27"/>
      <c r="J9" s="27">
        <v>18937.5</v>
      </c>
      <c r="K9" s="27"/>
      <c r="L9" s="27"/>
      <c r="M9" s="27">
        <v>3549.5185919999994</v>
      </c>
      <c r="N9" s="27">
        <f t="shared" si="0"/>
        <v>22487.018592</v>
      </c>
      <c r="O9" s="27">
        <v>3549.5185919999994</v>
      </c>
      <c r="P9" s="27"/>
      <c r="Q9" s="27"/>
      <c r="R9" s="27"/>
      <c r="S9" s="27">
        <f t="shared" si="1"/>
        <v>18937.5</v>
      </c>
    </row>
    <row r="10" spans="1:19" ht="15.75">
      <c r="A10" s="1">
        <v>5</v>
      </c>
      <c r="B10" s="28" t="s">
        <v>136</v>
      </c>
      <c r="C10" s="3" t="s">
        <v>433</v>
      </c>
      <c r="D10" s="29" t="s">
        <v>135</v>
      </c>
      <c r="E10" t="s">
        <v>40</v>
      </c>
      <c r="F10" t="s">
        <v>285</v>
      </c>
      <c r="G10" s="26" t="s">
        <v>22</v>
      </c>
      <c r="H10" s="27"/>
      <c r="I10" s="27"/>
      <c r="J10" s="27">
        <v>9052.6315789473683</v>
      </c>
      <c r="K10" s="27"/>
      <c r="L10" s="27"/>
      <c r="M10" s="27">
        <v>908.2354349473685</v>
      </c>
      <c r="N10" s="27">
        <f t="shared" si="0"/>
        <v>9960.8670138947364</v>
      </c>
      <c r="O10" s="27">
        <v>908.2354349473685</v>
      </c>
      <c r="P10" s="30">
        <v>3621.05</v>
      </c>
      <c r="Q10" s="27"/>
      <c r="R10" s="27"/>
      <c r="S10" s="27">
        <f t="shared" si="1"/>
        <v>5431.5815789473681</v>
      </c>
    </row>
    <row r="11" spans="1:19" ht="15.75">
      <c r="A11" s="1">
        <v>6</v>
      </c>
      <c r="B11" s="28" t="s">
        <v>129</v>
      </c>
      <c r="C11" s="3" t="s">
        <v>433</v>
      </c>
      <c r="D11" s="29" t="s">
        <v>135</v>
      </c>
      <c r="E11" t="s">
        <v>40</v>
      </c>
      <c r="F11" t="s">
        <v>247</v>
      </c>
      <c r="G11" s="4" t="s">
        <v>22</v>
      </c>
      <c r="H11" s="27"/>
      <c r="I11" s="27"/>
      <c r="J11" s="27">
        <v>9052.6315789473683</v>
      </c>
      <c r="K11" s="27"/>
      <c r="L11" s="27"/>
      <c r="M11" s="27">
        <v>908.2354349473685</v>
      </c>
      <c r="N11" s="27">
        <f t="shared" si="0"/>
        <v>9960.8670138947364</v>
      </c>
      <c r="O11" s="27">
        <v>908.2354349473685</v>
      </c>
      <c r="P11" s="27"/>
      <c r="Q11" s="27"/>
      <c r="R11" s="27"/>
      <c r="S11" s="27">
        <f t="shared" si="1"/>
        <v>9052.6315789473683</v>
      </c>
    </row>
    <row r="12" spans="1:19" s="1" customFormat="1" ht="15.75">
      <c r="A12" s="16"/>
      <c r="B12" s="25" t="s">
        <v>139</v>
      </c>
      <c r="C12" s="6"/>
      <c r="D12" s="6"/>
      <c r="E12" s="6"/>
      <c r="F12" s="6"/>
      <c r="G12" s="6"/>
      <c r="H12" s="15">
        <f>SUM(H6:H11)</f>
        <v>0</v>
      </c>
      <c r="I12" s="15">
        <f t="shared" ref="I12:R12" si="2">SUM(I6:I11)</f>
        <v>0</v>
      </c>
      <c r="J12" s="15">
        <f>SUM(J6:J11)</f>
        <v>96477.625826862248</v>
      </c>
      <c r="K12" s="15">
        <f t="shared" si="2"/>
        <v>0</v>
      </c>
      <c r="L12" s="15">
        <f t="shared" si="2"/>
        <v>0</v>
      </c>
      <c r="M12" s="15">
        <f t="shared" si="2"/>
        <v>17625.731681718724</v>
      </c>
      <c r="N12" s="15">
        <f t="shared" si="2"/>
        <v>114103.35750858096</v>
      </c>
      <c r="O12" s="15">
        <f t="shared" si="2"/>
        <v>17625.731681718724</v>
      </c>
      <c r="P12" s="15">
        <f t="shared" si="2"/>
        <v>3621.05</v>
      </c>
      <c r="Q12" s="15">
        <f t="shared" si="2"/>
        <v>7000</v>
      </c>
      <c r="R12" s="15">
        <f t="shared" si="2"/>
        <v>0</v>
      </c>
      <c r="S12" s="15">
        <f>SUM(S6:S11)</f>
        <v>85856.575826862245</v>
      </c>
    </row>
    <row r="16" spans="1:19" s="1" customFormat="1" ht="15.75">
      <c r="A16" s="16"/>
      <c r="B16" s="16"/>
      <c r="C16" s="41" t="s">
        <v>295</v>
      </c>
      <c r="D16" s="41"/>
      <c r="E16" s="6"/>
      <c r="F16" s="6"/>
      <c r="G16" s="41" t="s">
        <v>106</v>
      </c>
      <c r="H16" s="41"/>
      <c r="I16" s="41"/>
      <c r="J16" s="41"/>
      <c r="K16" s="6"/>
      <c r="L16" s="6"/>
      <c r="M16" s="6"/>
      <c r="N16" s="41" t="s">
        <v>296</v>
      </c>
      <c r="O16" s="41"/>
      <c r="P16" s="41"/>
      <c r="Q16" s="41"/>
      <c r="R16" s="6"/>
      <c r="S16" s="6"/>
    </row>
    <row r="17" spans="1:19" s="1" customFormat="1" ht="15.75">
      <c r="A17" s="16"/>
      <c r="B17" s="16"/>
      <c r="C17" s="41" t="s">
        <v>17</v>
      </c>
      <c r="D17" s="41"/>
      <c r="E17" s="6"/>
      <c r="F17" s="6"/>
      <c r="G17" s="41" t="s">
        <v>46</v>
      </c>
      <c r="H17" s="41"/>
      <c r="I17" s="41"/>
      <c r="J17" s="41"/>
      <c r="K17" s="6"/>
      <c r="L17" s="6"/>
      <c r="M17" s="6"/>
      <c r="N17" s="41" t="s">
        <v>26</v>
      </c>
      <c r="O17" s="41"/>
      <c r="P17" s="41"/>
      <c r="Q17" s="41"/>
      <c r="R17" s="6"/>
      <c r="S17" s="6"/>
    </row>
    <row r="24" spans="1:19" ht="15.75">
      <c r="A24" s="40" t="s">
        <v>0</v>
      </c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</row>
    <row r="25" spans="1:19" ht="15.75">
      <c r="A25" s="40" t="s">
        <v>459</v>
      </c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</row>
    <row r="26" spans="1:19" ht="15.75">
      <c r="A26" s="40" t="s">
        <v>140</v>
      </c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</row>
    <row r="28" spans="1:19" s="1" customFormat="1" ht="15.75">
      <c r="A28" s="32" t="s">
        <v>108</v>
      </c>
      <c r="B28" s="32" t="s">
        <v>2</v>
      </c>
      <c r="C28" s="11" t="s">
        <v>3</v>
      </c>
      <c r="D28" s="11" t="s">
        <v>4</v>
      </c>
      <c r="E28" s="10" t="s">
        <v>5</v>
      </c>
      <c r="F28" s="10" t="s">
        <v>6</v>
      </c>
      <c r="G28" s="10" t="s">
        <v>7</v>
      </c>
      <c r="H28" s="12" t="s">
        <v>8</v>
      </c>
      <c r="I28" s="12" t="s">
        <v>463</v>
      </c>
      <c r="J28" s="12" t="s">
        <v>9</v>
      </c>
      <c r="K28" s="11" t="s">
        <v>465</v>
      </c>
      <c r="L28" s="11" t="s">
        <v>460</v>
      </c>
      <c r="M28" s="10" t="s">
        <v>462</v>
      </c>
      <c r="N28" s="10" t="s">
        <v>10</v>
      </c>
      <c r="O28" s="10" t="s">
        <v>11</v>
      </c>
      <c r="P28" s="10" t="s">
        <v>12</v>
      </c>
      <c r="Q28" s="10" t="s">
        <v>13</v>
      </c>
      <c r="R28" s="10" t="s">
        <v>14</v>
      </c>
      <c r="S28" s="13" t="s">
        <v>15</v>
      </c>
    </row>
    <row r="29" spans="1:19">
      <c r="A29">
        <v>1</v>
      </c>
      <c r="B29" s="28" t="s">
        <v>166</v>
      </c>
      <c r="C29" t="s">
        <v>366</v>
      </c>
      <c r="D29" s="29" t="s">
        <v>141</v>
      </c>
      <c r="E29" t="s">
        <v>142</v>
      </c>
      <c r="G29" t="s">
        <v>39</v>
      </c>
      <c r="H29" s="27"/>
      <c r="I29" s="27"/>
      <c r="J29" s="27">
        <v>19751.348684210527</v>
      </c>
      <c r="K29" s="27"/>
      <c r="L29" s="27"/>
      <c r="M29" s="27">
        <v>3768.6457225263157</v>
      </c>
      <c r="N29" s="27">
        <f>H29+I29+J29+K29+L29+M29</f>
        <v>23519.994406736841</v>
      </c>
      <c r="O29" s="27">
        <v>3768.6457225263157</v>
      </c>
      <c r="P29" s="27"/>
      <c r="Q29" s="27"/>
      <c r="R29" s="27"/>
      <c r="S29" s="27">
        <f>N29-O29-P29-Q29-R29</f>
        <v>19751.348684210527</v>
      </c>
    </row>
    <row r="30" spans="1:19">
      <c r="A30" s="1">
        <v>2</v>
      </c>
      <c r="B30" s="28" t="s">
        <v>167</v>
      </c>
      <c r="C30" t="s">
        <v>187</v>
      </c>
      <c r="D30" s="29" t="s">
        <v>141</v>
      </c>
      <c r="E30" t="s">
        <v>142</v>
      </c>
      <c r="G30" t="s">
        <v>22</v>
      </c>
      <c r="H30" s="27"/>
      <c r="I30" s="27"/>
      <c r="J30" s="27">
        <v>13317.072368421052</v>
      </c>
      <c r="K30" s="27"/>
      <c r="L30" s="27"/>
      <c r="M30" s="27">
        <v>2088.7855138947361</v>
      </c>
      <c r="N30" s="27">
        <f t="shared" ref="N30:N83" si="3">H30+I30+J30+K30+L30+M30</f>
        <v>15405.857882315788</v>
      </c>
      <c r="O30" s="27">
        <v>2088.7855138947361</v>
      </c>
      <c r="P30" s="27"/>
      <c r="Q30" s="27"/>
      <c r="R30" s="27"/>
      <c r="S30" s="27">
        <f t="shared" ref="S30:S83" si="4">N30-O30-P30-Q30-R30</f>
        <v>13317.072368421052</v>
      </c>
    </row>
    <row r="31" spans="1:19">
      <c r="A31" s="1">
        <v>3</v>
      </c>
      <c r="B31" s="28" t="s">
        <v>173</v>
      </c>
      <c r="C31" t="s">
        <v>187</v>
      </c>
      <c r="D31" s="29" t="s">
        <v>141</v>
      </c>
      <c r="E31" t="s">
        <v>142</v>
      </c>
      <c r="G31" t="s">
        <v>22</v>
      </c>
      <c r="H31" s="27"/>
      <c r="I31" s="27"/>
      <c r="J31" s="27">
        <v>13317.072368421052</v>
      </c>
      <c r="K31" s="27"/>
      <c r="L31" s="27"/>
      <c r="M31" s="27">
        <v>2088.7855138947361</v>
      </c>
      <c r="N31" s="27">
        <f t="shared" si="3"/>
        <v>15405.857882315788</v>
      </c>
      <c r="O31" s="27">
        <v>2088.7855138947361</v>
      </c>
      <c r="P31" s="27"/>
      <c r="Q31" s="27"/>
      <c r="R31" s="27"/>
      <c r="S31" s="27">
        <f t="shared" si="4"/>
        <v>13317.072368421052</v>
      </c>
    </row>
    <row r="32" spans="1:19">
      <c r="A32" s="1">
        <v>4</v>
      </c>
      <c r="B32" s="28" t="s">
        <v>176</v>
      </c>
      <c r="C32" t="s">
        <v>187</v>
      </c>
      <c r="D32" s="29" t="s">
        <v>141</v>
      </c>
      <c r="E32" t="s">
        <v>142</v>
      </c>
      <c r="G32" t="s">
        <v>22</v>
      </c>
      <c r="H32" s="27"/>
      <c r="I32" s="27"/>
      <c r="J32" s="27">
        <v>13317.072368421052</v>
      </c>
      <c r="K32" s="27"/>
      <c r="L32" s="27"/>
      <c r="M32" s="27">
        <v>2088.7855138947361</v>
      </c>
      <c r="N32" s="27">
        <f t="shared" si="3"/>
        <v>15405.857882315788</v>
      </c>
      <c r="O32" s="27">
        <v>2088.7855138947361</v>
      </c>
      <c r="P32" s="27"/>
      <c r="Q32" s="27"/>
      <c r="R32" s="27"/>
      <c r="S32" s="27">
        <f t="shared" si="4"/>
        <v>13317.072368421052</v>
      </c>
    </row>
    <row r="33" spans="1:19">
      <c r="A33" s="1">
        <v>5</v>
      </c>
      <c r="B33" s="28" t="s">
        <v>177</v>
      </c>
      <c r="C33" t="s">
        <v>186</v>
      </c>
      <c r="D33" s="29" t="s">
        <v>141</v>
      </c>
      <c r="E33" t="s">
        <v>142</v>
      </c>
      <c r="G33" t="s">
        <v>22</v>
      </c>
      <c r="H33" s="27"/>
      <c r="I33" s="27"/>
      <c r="J33" s="27">
        <v>13317.072368421052</v>
      </c>
      <c r="K33" s="27"/>
      <c r="L33" s="27"/>
      <c r="M33" s="27">
        <v>2088.7855138947361</v>
      </c>
      <c r="N33" s="27">
        <f t="shared" si="3"/>
        <v>15405.857882315788</v>
      </c>
      <c r="O33" s="27">
        <v>2088.7855138947361</v>
      </c>
      <c r="P33" s="27"/>
      <c r="Q33" s="27"/>
      <c r="R33" s="27"/>
      <c r="S33" s="27">
        <f t="shared" si="4"/>
        <v>13317.072368421052</v>
      </c>
    </row>
    <row r="34" spans="1:19">
      <c r="A34" s="1">
        <v>6</v>
      </c>
      <c r="B34" s="28" t="s">
        <v>178</v>
      </c>
      <c r="C34" t="s">
        <v>187</v>
      </c>
      <c r="D34" s="29" t="s">
        <v>141</v>
      </c>
      <c r="E34" t="s">
        <v>142</v>
      </c>
      <c r="G34" t="s">
        <v>22</v>
      </c>
      <c r="H34" s="27"/>
      <c r="I34" s="27"/>
      <c r="J34" s="27">
        <v>13244.30148116192</v>
      </c>
      <c r="K34" s="27"/>
      <c r="L34" s="27"/>
      <c r="M34" s="27">
        <v>2076.2838766384812</v>
      </c>
      <c r="N34" s="27">
        <f t="shared" si="3"/>
        <v>15320.585357800401</v>
      </c>
      <c r="O34" s="27">
        <v>2076.2838766384812</v>
      </c>
      <c r="P34" s="27"/>
      <c r="Q34" s="27"/>
      <c r="R34" s="27"/>
      <c r="S34" s="27">
        <f t="shared" si="4"/>
        <v>13244.30148116192</v>
      </c>
    </row>
    <row r="35" spans="1:19">
      <c r="A35" s="1">
        <v>7</v>
      </c>
      <c r="B35" s="28" t="s">
        <v>179</v>
      </c>
      <c r="C35" t="s">
        <v>187</v>
      </c>
      <c r="D35" s="29" t="s">
        <v>141</v>
      </c>
      <c r="E35" t="s">
        <v>142</v>
      </c>
      <c r="G35" t="s">
        <v>22</v>
      </c>
      <c r="H35" s="27"/>
      <c r="I35" s="27"/>
      <c r="J35" s="27">
        <v>13317.072368421052</v>
      </c>
      <c r="K35" s="27"/>
      <c r="L35" s="27"/>
      <c r="M35" s="27">
        <v>2088.7855138947361</v>
      </c>
      <c r="N35" s="27">
        <f t="shared" si="3"/>
        <v>15405.857882315788</v>
      </c>
      <c r="O35" s="27">
        <v>2088.7855138947361</v>
      </c>
      <c r="P35" s="27"/>
      <c r="Q35" s="27"/>
      <c r="R35" s="27"/>
      <c r="S35" s="27">
        <f t="shared" si="4"/>
        <v>13317.072368421052</v>
      </c>
    </row>
    <row r="36" spans="1:19">
      <c r="A36" s="1">
        <v>8</v>
      </c>
      <c r="B36" s="28" t="s">
        <v>185</v>
      </c>
      <c r="C36" t="s">
        <v>187</v>
      </c>
      <c r="D36" s="29" t="s">
        <v>141</v>
      </c>
      <c r="E36" t="s">
        <v>142</v>
      </c>
      <c r="G36" t="s">
        <v>22</v>
      </c>
      <c r="H36" s="27"/>
      <c r="I36" s="27"/>
      <c r="J36" s="27">
        <v>13135.145150273222</v>
      </c>
      <c r="K36" s="27"/>
      <c r="L36" s="27"/>
      <c r="M36" s="27">
        <v>2057.5314207540978</v>
      </c>
      <c r="N36" s="27">
        <f t="shared" si="3"/>
        <v>15192.676571027319</v>
      </c>
      <c r="O36" s="27">
        <v>2057.5314207540978</v>
      </c>
      <c r="P36" s="27"/>
      <c r="Q36" s="27"/>
      <c r="R36" s="27"/>
      <c r="S36" s="27">
        <f t="shared" si="4"/>
        <v>13135.145150273222</v>
      </c>
    </row>
    <row r="37" spans="1:19">
      <c r="A37" s="1">
        <v>9</v>
      </c>
      <c r="B37" s="28" t="s">
        <v>198</v>
      </c>
      <c r="C37" t="s">
        <v>187</v>
      </c>
      <c r="D37" s="29" t="s">
        <v>141</v>
      </c>
      <c r="E37" t="s">
        <v>142</v>
      </c>
      <c r="G37" t="s">
        <v>22</v>
      </c>
      <c r="H37" s="27"/>
      <c r="I37" s="27"/>
      <c r="J37" s="27">
        <v>13098.759706643657</v>
      </c>
      <c r="K37" s="27"/>
      <c r="L37" s="27"/>
      <c r="M37" s="27">
        <v>2051.2806021259703</v>
      </c>
      <c r="N37" s="27">
        <f t="shared" si="3"/>
        <v>15150.040308769629</v>
      </c>
      <c r="O37" s="27">
        <v>2051.2806021259703</v>
      </c>
      <c r="P37" s="27"/>
      <c r="Q37" s="27"/>
      <c r="R37" s="27"/>
      <c r="S37" s="27">
        <f t="shared" si="4"/>
        <v>13098.759706643657</v>
      </c>
    </row>
    <row r="38" spans="1:19">
      <c r="A38" s="1">
        <v>10</v>
      </c>
      <c r="B38" s="28" t="s">
        <v>205</v>
      </c>
      <c r="C38" t="s">
        <v>186</v>
      </c>
      <c r="D38" s="29" t="s">
        <v>141</v>
      </c>
      <c r="E38" t="s">
        <v>142</v>
      </c>
      <c r="G38" t="s">
        <v>22</v>
      </c>
      <c r="H38" s="27"/>
      <c r="I38" s="27"/>
      <c r="J38" s="27">
        <v>13317.072368421052</v>
      </c>
      <c r="K38" s="27"/>
      <c r="L38" s="27"/>
      <c r="M38" s="27">
        <v>2088.7855138947361</v>
      </c>
      <c r="N38" s="27">
        <f t="shared" si="3"/>
        <v>15405.857882315788</v>
      </c>
      <c r="O38" s="27">
        <v>2088.7855138947361</v>
      </c>
      <c r="P38" s="27"/>
      <c r="Q38" s="27"/>
      <c r="R38" s="27"/>
      <c r="S38" s="27">
        <f t="shared" si="4"/>
        <v>13317.072368421052</v>
      </c>
    </row>
    <row r="39" spans="1:19">
      <c r="A39" s="1">
        <v>11</v>
      </c>
      <c r="B39" s="28" t="s">
        <v>308</v>
      </c>
      <c r="C39" t="s">
        <v>186</v>
      </c>
      <c r="D39" s="29" t="s">
        <v>141</v>
      </c>
      <c r="E39" t="s">
        <v>142</v>
      </c>
      <c r="G39" t="s">
        <v>22</v>
      </c>
      <c r="H39" s="27"/>
      <c r="I39" s="27"/>
      <c r="J39" s="27">
        <v>13317.072368421052</v>
      </c>
      <c r="K39" s="27"/>
      <c r="L39" s="27"/>
      <c r="M39" s="27">
        <v>2088.7855138947361</v>
      </c>
      <c r="N39" s="27">
        <f t="shared" si="3"/>
        <v>15405.857882315788</v>
      </c>
      <c r="O39" s="27">
        <v>2088.7855138947361</v>
      </c>
      <c r="P39" s="27"/>
      <c r="Q39" s="27"/>
      <c r="R39" s="27"/>
      <c r="S39" s="27">
        <f t="shared" si="4"/>
        <v>13317.072368421052</v>
      </c>
    </row>
    <row r="40" spans="1:19">
      <c r="A40" s="1">
        <v>12</v>
      </c>
      <c r="B40" s="28" t="s">
        <v>309</v>
      </c>
      <c r="C40" t="s">
        <v>187</v>
      </c>
      <c r="D40" s="29" t="s">
        <v>141</v>
      </c>
      <c r="E40" t="s">
        <v>142</v>
      </c>
      <c r="G40" t="s">
        <v>22</v>
      </c>
      <c r="H40" s="27"/>
      <c r="I40" s="27"/>
      <c r="J40" s="27">
        <v>10077.242324561403</v>
      </c>
      <c r="K40" s="27"/>
      <c r="L40" s="27"/>
      <c r="M40" s="27">
        <v>1396.7578165263153</v>
      </c>
      <c r="N40" s="27">
        <f t="shared" si="3"/>
        <v>11474.000141087718</v>
      </c>
      <c r="O40" s="27">
        <v>1396.7578165263153</v>
      </c>
      <c r="P40" s="27"/>
      <c r="Q40" s="27"/>
      <c r="R40" s="27"/>
      <c r="S40" s="27">
        <f t="shared" si="4"/>
        <v>10077.242324561403</v>
      </c>
    </row>
    <row r="41" spans="1:19">
      <c r="A41" s="1">
        <v>13</v>
      </c>
      <c r="B41" s="28" t="s">
        <v>307</v>
      </c>
      <c r="C41" t="s">
        <v>306</v>
      </c>
      <c r="D41" s="29" t="s">
        <v>141</v>
      </c>
      <c r="E41" t="s">
        <v>142</v>
      </c>
      <c r="G41" t="s">
        <v>22</v>
      </c>
      <c r="H41" s="27"/>
      <c r="I41" s="27"/>
      <c r="J41" s="27">
        <v>10230.263157894737</v>
      </c>
      <c r="K41" s="27"/>
      <c r="L41" s="27"/>
      <c r="M41" s="27">
        <v>1232.7565225263156</v>
      </c>
      <c r="N41" s="27">
        <f t="shared" si="3"/>
        <v>11463.019680421052</v>
      </c>
      <c r="O41" s="27">
        <v>1232.7565225263156</v>
      </c>
      <c r="P41" s="27"/>
      <c r="Q41" s="27"/>
      <c r="R41" s="27"/>
      <c r="S41" s="27">
        <f t="shared" si="4"/>
        <v>10230.263157894737</v>
      </c>
    </row>
    <row r="42" spans="1:19">
      <c r="A42" s="1">
        <v>14</v>
      </c>
      <c r="B42" s="28" t="s">
        <v>316</v>
      </c>
      <c r="C42" t="s">
        <v>306</v>
      </c>
      <c r="D42" s="29" t="s">
        <v>141</v>
      </c>
      <c r="E42" t="s">
        <v>142</v>
      </c>
      <c r="G42" t="s">
        <v>22</v>
      </c>
      <c r="H42" s="27"/>
      <c r="I42" s="27"/>
      <c r="J42" s="27">
        <v>10230.263157894737</v>
      </c>
      <c r="K42" s="27"/>
      <c r="L42" s="27"/>
      <c r="M42" s="27">
        <v>1232.7565225263156</v>
      </c>
      <c r="N42" s="27">
        <f t="shared" si="3"/>
        <v>11463.019680421052</v>
      </c>
      <c r="O42" s="27">
        <v>1232.7565225263156</v>
      </c>
      <c r="P42" s="27"/>
      <c r="Q42" s="27"/>
      <c r="R42" s="27"/>
      <c r="S42" s="27">
        <f t="shared" si="4"/>
        <v>10230.263157894737</v>
      </c>
    </row>
    <row r="43" spans="1:19">
      <c r="A43" s="1">
        <v>15</v>
      </c>
      <c r="B43" s="28" t="s">
        <v>326</v>
      </c>
      <c r="C43" t="s">
        <v>186</v>
      </c>
      <c r="D43" s="29" t="s">
        <v>141</v>
      </c>
      <c r="E43" t="s">
        <v>142</v>
      </c>
      <c r="G43" t="s">
        <v>22</v>
      </c>
      <c r="H43" s="27"/>
      <c r="I43" s="27"/>
      <c r="J43" s="27">
        <v>13317.072368421052</v>
      </c>
      <c r="K43" s="27"/>
      <c r="L43" s="27"/>
      <c r="M43" s="27">
        <v>2088.7855138947361</v>
      </c>
      <c r="N43" s="27">
        <f t="shared" si="3"/>
        <v>15405.857882315788</v>
      </c>
      <c r="O43" s="27">
        <v>2088.7855138947361</v>
      </c>
      <c r="P43" s="27"/>
      <c r="Q43" s="27"/>
      <c r="R43" s="27"/>
      <c r="S43" s="27">
        <f t="shared" si="4"/>
        <v>13317.072368421052</v>
      </c>
    </row>
    <row r="44" spans="1:19">
      <c r="A44" s="1">
        <v>16</v>
      </c>
      <c r="B44" s="28" t="s">
        <v>338</v>
      </c>
      <c r="C44" t="s">
        <v>187</v>
      </c>
      <c r="D44" s="29" t="s">
        <v>141</v>
      </c>
      <c r="E44" t="s">
        <v>142</v>
      </c>
      <c r="G44" t="s">
        <v>22</v>
      </c>
      <c r="H44" s="27"/>
      <c r="I44" s="27"/>
      <c r="J44" s="27">
        <v>13025.988819384525</v>
      </c>
      <c r="K44" s="27"/>
      <c r="L44" s="27"/>
      <c r="M44" s="27">
        <v>2038.7789648697144</v>
      </c>
      <c r="N44" s="27">
        <f t="shared" si="3"/>
        <v>15064.76778425424</v>
      </c>
      <c r="O44" s="27">
        <v>2038.7789648697144</v>
      </c>
      <c r="P44" s="27"/>
      <c r="Q44" s="27"/>
      <c r="R44" s="27"/>
      <c r="S44" s="27">
        <f t="shared" si="4"/>
        <v>13025.988819384525</v>
      </c>
    </row>
    <row r="45" spans="1:19">
      <c r="A45" s="1">
        <v>17</v>
      </c>
      <c r="B45" s="28" t="s">
        <v>328</v>
      </c>
      <c r="C45" t="s">
        <v>186</v>
      </c>
      <c r="D45" s="29" t="s">
        <v>141</v>
      </c>
      <c r="E45" t="s">
        <v>142</v>
      </c>
      <c r="G45" t="s">
        <v>22</v>
      </c>
      <c r="H45" s="27"/>
      <c r="I45" s="27"/>
      <c r="J45" s="27">
        <v>13317.072368421052</v>
      </c>
      <c r="K45" s="27"/>
      <c r="L45" s="27"/>
      <c r="M45" s="27">
        <v>2088.7855138947361</v>
      </c>
      <c r="N45" s="27">
        <f t="shared" si="3"/>
        <v>15405.857882315788</v>
      </c>
      <c r="O45" s="27">
        <v>2088.7855138947361</v>
      </c>
      <c r="P45" s="27"/>
      <c r="Q45" s="27"/>
      <c r="R45" s="27"/>
      <c r="S45" s="27">
        <f t="shared" si="4"/>
        <v>13317.072368421052</v>
      </c>
    </row>
    <row r="46" spans="1:19">
      <c r="A46" s="1">
        <v>18</v>
      </c>
      <c r="B46" s="28" t="s">
        <v>337</v>
      </c>
      <c r="C46" t="s">
        <v>186</v>
      </c>
      <c r="D46" s="29" t="s">
        <v>141</v>
      </c>
      <c r="E46" t="s">
        <v>142</v>
      </c>
      <c r="G46" t="s">
        <v>22</v>
      </c>
      <c r="H46" s="27"/>
      <c r="I46" s="27"/>
      <c r="J46" s="27">
        <v>13025.988819384525</v>
      </c>
      <c r="K46" s="27"/>
      <c r="L46" s="27"/>
      <c r="M46" s="27">
        <v>2038.7789648697144</v>
      </c>
      <c r="N46" s="27">
        <f t="shared" si="3"/>
        <v>15064.76778425424</v>
      </c>
      <c r="O46" s="27">
        <v>2038.7789648697144</v>
      </c>
      <c r="P46" s="27"/>
      <c r="Q46" s="27"/>
      <c r="R46" s="27"/>
      <c r="S46" s="27">
        <f t="shared" si="4"/>
        <v>13025.988819384525</v>
      </c>
    </row>
    <row r="47" spans="1:19">
      <c r="A47" s="1">
        <v>19</v>
      </c>
      <c r="B47" s="28" t="s">
        <v>347</v>
      </c>
      <c r="C47" t="s">
        <v>187</v>
      </c>
      <c r="D47" s="29" t="s">
        <v>141</v>
      </c>
      <c r="E47" t="s">
        <v>142</v>
      </c>
      <c r="G47" t="s">
        <v>22</v>
      </c>
      <c r="H47" s="27"/>
      <c r="I47" s="27"/>
      <c r="J47" s="27">
        <v>13317.072368421052</v>
      </c>
      <c r="K47" s="27"/>
      <c r="L47" s="27"/>
      <c r="M47" s="27">
        <v>2088.7855138947361</v>
      </c>
      <c r="N47" s="27">
        <f t="shared" si="3"/>
        <v>15405.857882315788</v>
      </c>
      <c r="O47" s="27">
        <v>2088.7855138947361</v>
      </c>
      <c r="P47" s="27"/>
      <c r="Q47" s="27"/>
      <c r="R47" s="27"/>
      <c r="S47" s="27">
        <f t="shared" si="4"/>
        <v>13317.072368421052</v>
      </c>
    </row>
    <row r="48" spans="1:19">
      <c r="A48" s="1">
        <v>20</v>
      </c>
      <c r="B48" s="28" t="s">
        <v>350</v>
      </c>
      <c r="C48" t="s">
        <v>187</v>
      </c>
      <c r="D48" s="29" t="s">
        <v>141</v>
      </c>
      <c r="E48" t="s">
        <v>142</v>
      </c>
      <c r="G48" t="s">
        <v>22</v>
      </c>
      <c r="H48" s="27"/>
      <c r="I48" s="27"/>
      <c r="J48" s="27">
        <v>13280.686924791486</v>
      </c>
      <c r="K48" s="27"/>
      <c r="L48" s="27"/>
      <c r="M48" s="27">
        <v>2082.5346952666087</v>
      </c>
      <c r="N48" s="27">
        <f t="shared" si="3"/>
        <v>15363.221620058095</v>
      </c>
      <c r="O48" s="27">
        <v>2082.5346952666087</v>
      </c>
      <c r="P48" s="27"/>
      <c r="Q48" s="27"/>
      <c r="R48" s="27"/>
      <c r="S48" s="27">
        <f t="shared" si="4"/>
        <v>13280.686924791487</v>
      </c>
    </row>
    <row r="49" spans="1:19">
      <c r="A49" s="1">
        <v>21</v>
      </c>
      <c r="B49" s="28" t="s">
        <v>351</v>
      </c>
      <c r="C49" t="s">
        <v>306</v>
      </c>
      <c r="D49" s="29" t="s">
        <v>141</v>
      </c>
      <c r="E49" t="s">
        <v>142</v>
      </c>
      <c r="G49" t="s">
        <v>22</v>
      </c>
      <c r="H49" s="27"/>
      <c r="I49" s="27"/>
      <c r="J49" s="27">
        <v>10230.263157894737</v>
      </c>
      <c r="K49" s="27"/>
      <c r="L49" s="27"/>
      <c r="M49" s="27">
        <v>1232.7565225263156</v>
      </c>
      <c r="N49" s="27">
        <f t="shared" si="3"/>
        <v>11463.019680421052</v>
      </c>
      <c r="O49" s="27">
        <v>1232.7565225263156</v>
      </c>
      <c r="P49" s="27"/>
      <c r="Q49" s="27"/>
      <c r="R49" s="27"/>
      <c r="S49" s="27">
        <f t="shared" si="4"/>
        <v>10230.263157894737</v>
      </c>
    </row>
    <row r="50" spans="1:19">
      <c r="A50" s="1">
        <v>22</v>
      </c>
      <c r="B50" s="28" t="s">
        <v>352</v>
      </c>
      <c r="C50" t="s">
        <v>187</v>
      </c>
      <c r="D50" s="29" t="s">
        <v>141</v>
      </c>
      <c r="E50" t="s">
        <v>142</v>
      </c>
      <c r="G50" t="s">
        <v>22</v>
      </c>
      <c r="H50" s="27"/>
      <c r="I50" s="27"/>
      <c r="J50" s="27">
        <v>13244.30148116192</v>
      </c>
      <c r="K50" s="27"/>
      <c r="L50" s="27"/>
      <c r="M50" s="27">
        <v>2076.2838766384812</v>
      </c>
      <c r="N50" s="27">
        <f t="shared" si="3"/>
        <v>15320.585357800401</v>
      </c>
      <c r="O50" s="27">
        <v>2076.2838766384812</v>
      </c>
      <c r="P50" s="27"/>
      <c r="Q50" s="27"/>
      <c r="R50" s="27"/>
      <c r="S50" s="27">
        <f t="shared" si="4"/>
        <v>13244.30148116192</v>
      </c>
    </row>
    <row r="51" spans="1:19">
      <c r="A51" s="1">
        <v>23</v>
      </c>
      <c r="B51" s="28" t="s">
        <v>355</v>
      </c>
      <c r="C51" t="s">
        <v>186</v>
      </c>
      <c r="D51" s="29" t="s">
        <v>141</v>
      </c>
      <c r="E51" t="s">
        <v>142</v>
      </c>
      <c r="G51" t="s">
        <v>22</v>
      </c>
      <c r="H51" s="27"/>
      <c r="I51" s="27"/>
      <c r="J51" s="27">
        <v>13135.145150273222</v>
      </c>
      <c r="K51" s="27"/>
      <c r="L51" s="27"/>
      <c r="M51" s="27">
        <v>2057.5314207540978</v>
      </c>
      <c r="N51" s="27">
        <f t="shared" si="3"/>
        <v>15192.676571027319</v>
      </c>
      <c r="O51" s="27">
        <v>2057.5314207540978</v>
      </c>
      <c r="P51" s="27"/>
      <c r="Q51" s="27"/>
      <c r="R51" s="27"/>
      <c r="S51" s="27">
        <f t="shared" si="4"/>
        <v>13135.145150273222</v>
      </c>
    </row>
    <row r="52" spans="1:19">
      <c r="A52" s="1">
        <v>24</v>
      </c>
      <c r="B52" s="28" t="s">
        <v>362</v>
      </c>
      <c r="C52" t="s">
        <v>186</v>
      </c>
      <c r="D52" s="29" t="s">
        <v>141</v>
      </c>
      <c r="E52" t="s">
        <v>142</v>
      </c>
      <c r="G52" t="s">
        <v>22</v>
      </c>
      <c r="H52" s="27"/>
      <c r="I52" s="27"/>
      <c r="J52" s="27">
        <v>13317.072368421052</v>
      </c>
      <c r="K52" s="27"/>
      <c r="L52" s="27"/>
      <c r="M52" s="27">
        <v>2088.7855138947361</v>
      </c>
      <c r="N52" s="27">
        <f t="shared" si="3"/>
        <v>15405.857882315788</v>
      </c>
      <c r="O52" s="27">
        <v>2088.7855138947361</v>
      </c>
      <c r="P52" s="27"/>
      <c r="Q52" s="27"/>
      <c r="R52" s="27"/>
      <c r="S52" s="27">
        <f t="shared" si="4"/>
        <v>13317.072368421052</v>
      </c>
    </row>
    <row r="53" spans="1:19">
      <c r="A53" s="1">
        <v>25</v>
      </c>
      <c r="B53" s="28" t="s">
        <v>378</v>
      </c>
      <c r="C53" t="s">
        <v>187</v>
      </c>
      <c r="D53" s="29" t="s">
        <v>141</v>
      </c>
      <c r="E53" t="s">
        <v>142</v>
      </c>
      <c r="G53" t="s">
        <v>22</v>
      </c>
      <c r="H53" s="27"/>
      <c r="I53" s="27"/>
      <c r="J53" s="27">
        <v>13317.072368421052</v>
      </c>
      <c r="K53" s="27"/>
      <c r="L53" s="27"/>
      <c r="M53" s="27">
        <v>2088.7855138947361</v>
      </c>
      <c r="N53" s="27">
        <f t="shared" si="3"/>
        <v>15405.857882315788</v>
      </c>
      <c r="O53" s="27">
        <v>2088.7855138947361</v>
      </c>
      <c r="P53" s="27"/>
      <c r="Q53" s="27"/>
      <c r="R53" s="27"/>
      <c r="S53" s="27">
        <f t="shared" si="4"/>
        <v>13317.072368421052</v>
      </c>
    </row>
    <row r="54" spans="1:19">
      <c r="A54" s="1">
        <v>26</v>
      </c>
      <c r="B54" s="28" t="s">
        <v>381</v>
      </c>
      <c r="C54" t="s">
        <v>366</v>
      </c>
      <c r="D54" s="29" t="s">
        <v>141</v>
      </c>
      <c r="E54" t="s">
        <v>142</v>
      </c>
      <c r="G54" t="s">
        <v>39</v>
      </c>
      <c r="H54" s="27"/>
      <c r="I54" s="27"/>
      <c r="J54" s="27">
        <v>19751.348684210527</v>
      </c>
      <c r="K54" s="27"/>
      <c r="L54" s="27"/>
      <c r="M54" s="27">
        <v>3768.6457225263157</v>
      </c>
      <c r="N54" s="27">
        <f t="shared" si="3"/>
        <v>23519.994406736841</v>
      </c>
      <c r="O54" s="27">
        <v>3768.6457225263157</v>
      </c>
      <c r="P54" s="27"/>
      <c r="Q54" s="27"/>
      <c r="R54" s="27"/>
      <c r="S54" s="27">
        <f t="shared" si="4"/>
        <v>19751.348684210527</v>
      </c>
    </row>
    <row r="55" spans="1:19">
      <c r="A55" s="1">
        <v>27</v>
      </c>
      <c r="B55" s="28" t="s">
        <v>387</v>
      </c>
      <c r="C55" t="s">
        <v>187</v>
      </c>
      <c r="D55" s="29" t="s">
        <v>141</v>
      </c>
      <c r="E55" t="s">
        <v>142</v>
      </c>
      <c r="G55" t="s">
        <v>22</v>
      </c>
      <c r="H55" s="27"/>
      <c r="I55" s="27"/>
      <c r="J55" s="27">
        <v>13317.072368421052</v>
      </c>
      <c r="K55" s="27"/>
      <c r="L55" s="27"/>
      <c r="M55" s="27">
        <v>2088.7855138947361</v>
      </c>
      <c r="N55" s="27">
        <f t="shared" si="3"/>
        <v>15405.857882315788</v>
      </c>
      <c r="O55" s="27">
        <v>2088.7855138947361</v>
      </c>
      <c r="P55" s="27"/>
      <c r="Q55" s="27"/>
      <c r="R55" s="27"/>
      <c r="S55" s="27">
        <f t="shared" si="4"/>
        <v>13317.072368421052</v>
      </c>
    </row>
    <row r="56" spans="1:19">
      <c r="A56" s="1">
        <v>28</v>
      </c>
      <c r="B56" s="28" t="s">
        <v>411</v>
      </c>
      <c r="C56" t="s">
        <v>186</v>
      </c>
      <c r="D56" s="29" t="s">
        <v>141</v>
      </c>
      <c r="E56" t="s">
        <v>142</v>
      </c>
      <c r="G56" t="s">
        <v>22</v>
      </c>
      <c r="H56" s="27"/>
      <c r="I56" s="27"/>
      <c r="J56" s="27">
        <v>12807.676157607131</v>
      </c>
      <c r="K56" s="27"/>
      <c r="L56" s="27"/>
      <c r="M56" s="27">
        <v>2001.2740531009485</v>
      </c>
      <c r="N56" s="27">
        <f t="shared" si="3"/>
        <v>14808.950210708081</v>
      </c>
      <c r="O56" s="27">
        <v>2001.2740531009485</v>
      </c>
      <c r="P56" s="27"/>
      <c r="Q56" s="27"/>
      <c r="R56" s="27"/>
      <c r="S56" s="27">
        <f t="shared" si="4"/>
        <v>12807.676157607133</v>
      </c>
    </row>
    <row r="57" spans="1:19">
      <c r="A57" s="1">
        <v>29</v>
      </c>
      <c r="B57" s="28" t="s">
        <v>422</v>
      </c>
      <c r="C57" t="s">
        <v>186</v>
      </c>
      <c r="D57" s="29" t="s">
        <v>141</v>
      </c>
      <c r="E57" t="s">
        <v>142</v>
      </c>
      <c r="G57" t="s">
        <v>22</v>
      </c>
      <c r="H57" s="27"/>
      <c r="I57" s="27"/>
      <c r="J57" s="27">
        <v>8732.5064710957704</v>
      </c>
      <c r="K57" s="27"/>
      <c r="L57" s="27"/>
      <c r="M57" s="27">
        <v>1301.1823667506469</v>
      </c>
      <c r="N57" s="27">
        <f t="shared" si="3"/>
        <v>10033.688837846417</v>
      </c>
      <c r="O57" s="27">
        <v>1301.1823667506469</v>
      </c>
      <c r="P57" s="27"/>
      <c r="Q57" s="27"/>
      <c r="R57" s="27"/>
      <c r="S57" s="27">
        <f t="shared" si="4"/>
        <v>8732.5064710957704</v>
      </c>
    </row>
    <row r="58" spans="1:19">
      <c r="A58" s="1">
        <v>30</v>
      </c>
      <c r="B58" s="28" t="s">
        <v>423</v>
      </c>
      <c r="C58" t="s">
        <v>186</v>
      </c>
      <c r="D58" s="29" t="s">
        <v>141</v>
      </c>
      <c r="E58" t="s">
        <v>142</v>
      </c>
      <c r="G58" t="s">
        <v>22</v>
      </c>
      <c r="H58" s="27"/>
      <c r="I58" s="27"/>
      <c r="J58" s="27">
        <v>8623.3501402070742</v>
      </c>
      <c r="K58" s="27"/>
      <c r="L58" s="27"/>
      <c r="M58" s="27">
        <v>1282.4299108662635</v>
      </c>
      <c r="N58" s="27">
        <f t="shared" si="3"/>
        <v>9905.7800510733377</v>
      </c>
      <c r="O58" s="27">
        <v>1282.4299108662635</v>
      </c>
      <c r="P58" s="27"/>
      <c r="Q58" s="27"/>
      <c r="R58" s="27"/>
      <c r="S58" s="27">
        <f t="shared" si="4"/>
        <v>8623.3501402070742</v>
      </c>
    </row>
    <row r="59" spans="1:19">
      <c r="A59" s="1">
        <v>31</v>
      </c>
      <c r="B59" s="28" t="s">
        <v>428</v>
      </c>
      <c r="C59" t="s">
        <v>186</v>
      </c>
      <c r="D59" s="29" t="s">
        <v>141</v>
      </c>
      <c r="E59" t="s">
        <v>142</v>
      </c>
      <c r="G59" t="s">
        <v>22</v>
      </c>
      <c r="H59" s="27"/>
      <c r="I59" s="27"/>
      <c r="J59" s="27">
        <v>6476.6089660626976</v>
      </c>
      <c r="K59" s="27"/>
      <c r="L59" s="27"/>
      <c r="M59" s="27">
        <v>913.63161180672978</v>
      </c>
      <c r="N59" s="27">
        <f t="shared" si="3"/>
        <v>7390.2405778694274</v>
      </c>
      <c r="O59" s="27">
        <v>913.63161180672978</v>
      </c>
      <c r="P59" s="27"/>
      <c r="Q59" s="27"/>
      <c r="R59" s="27"/>
      <c r="S59" s="27">
        <f t="shared" si="4"/>
        <v>6476.6089660626976</v>
      </c>
    </row>
    <row r="60" spans="1:19">
      <c r="A60" s="1">
        <v>32</v>
      </c>
      <c r="B60" s="28" t="s">
        <v>430</v>
      </c>
      <c r="C60" t="s">
        <v>186</v>
      </c>
      <c r="D60" s="29" t="s">
        <v>141</v>
      </c>
      <c r="E60" t="s">
        <v>142</v>
      </c>
      <c r="G60" t="s">
        <v>22</v>
      </c>
      <c r="H60" s="27"/>
      <c r="I60" s="27"/>
      <c r="J60" s="27">
        <v>5930.8273116192113</v>
      </c>
      <c r="K60" s="27"/>
      <c r="L60" s="27"/>
      <c r="M60" s="27">
        <v>819.86933238481402</v>
      </c>
      <c r="N60" s="27">
        <f t="shared" si="3"/>
        <v>6750.6966440040251</v>
      </c>
      <c r="O60" s="27">
        <v>819.86933238481402</v>
      </c>
      <c r="P60" s="27"/>
      <c r="Q60" s="27"/>
      <c r="R60" s="27"/>
      <c r="S60" s="27">
        <f t="shared" si="4"/>
        <v>5930.8273116192113</v>
      </c>
    </row>
    <row r="61" spans="1:19">
      <c r="A61" s="1">
        <v>33</v>
      </c>
      <c r="B61" s="28" t="s">
        <v>437</v>
      </c>
      <c r="C61" t="s">
        <v>186</v>
      </c>
      <c r="D61" s="29" t="s">
        <v>141</v>
      </c>
      <c r="E61" t="s">
        <v>142</v>
      </c>
      <c r="G61" t="s">
        <v>22</v>
      </c>
      <c r="H61" s="27"/>
      <c r="I61" s="27"/>
      <c r="J61" s="27">
        <v>5093.9621081391997</v>
      </c>
      <c r="K61" s="27"/>
      <c r="L61" s="27"/>
      <c r="M61" s="27">
        <v>676.10050393787697</v>
      </c>
      <c r="N61" s="27">
        <f t="shared" si="3"/>
        <v>5770.0626120770767</v>
      </c>
      <c r="O61" s="27">
        <v>676.10050393787697</v>
      </c>
      <c r="P61" s="27"/>
      <c r="Q61" s="27"/>
      <c r="R61" s="27"/>
      <c r="S61" s="27">
        <f t="shared" si="4"/>
        <v>5093.9621081391997</v>
      </c>
    </row>
    <row r="62" spans="1:19">
      <c r="A62" s="1">
        <v>34</v>
      </c>
      <c r="B62" s="28" t="s">
        <v>451</v>
      </c>
      <c r="C62" t="s">
        <v>366</v>
      </c>
      <c r="D62" s="29" t="s">
        <v>141</v>
      </c>
      <c r="E62" t="s">
        <v>142</v>
      </c>
      <c r="G62" t="s">
        <v>39</v>
      </c>
      <c r="H62" s="27"/>
      <c r="I62" s="27"/>
      <c r="J62" s="27">
        <v>4964.8198878343401</v>
      </c>
      <c r="K62" s="27"/>
      <c r="L62" s="27"/>
      <c r="M62" s="27">
        <v>920.50083597584103</v>
      </c>
      <c r="N62" s="27">
        <f t="shared" si="3"/>
        <v>5885.3207238101813</v>
      </c>
      <c r="O62" s="27">
        <v>920.50083597584103</v>
      </c>
      <c r="P62" s="27"/>
      <c r="Q62" s="27"/>
      <c r="R62" s="27"/>
      <c r="S62" s="27">
        <f t="shared" si="4"/>
        <v>4964.8198878343401</v>
      </c>
    </row>
    <row r="63" spans="1:19">
      <c r="A63" s="1">
        <v>35</v>
      </c>
      <c r="B63" s="28" t="s">
        <v>452</v>
      </c>
      <c r="C63" t="s">
        <v>186</v>
      </c>
      <c r="D63" s="29" t="s">
        <v>141</v>
      </c>
      <c r="E63" t="s">
        <v>142</v>
      </c>
      <c r="G63" t="s">
        <v>22</v>
      </c>
      <c r="H63" s="27"/>
      <c r="I63" s="27"/>
      <c r="J63" s="27">
        <v>3347.4608139200459</v>
      </c>
      <c r="K63" s="27"/>
      <c r="L63" s="27"/>
      <c r="M63" s="27">
        <v>418.06263634627521</v>
      </c>
      <c r="N63" s="27">
        <f t="shared" si="3"/>
        <v>3765.5234502663211</v>
      </c>
      <c r="O63" s="27">
        <v>418.06263634627521</v>
      </c>
      <c r="P63" s="27"/>
      <c r="Q63" s="27"/>
      <c r="R63" s="27"/>
      <c r="S63" s="27">
        <f t="shared" si="4"/>
        <v>3347.4608139200459</v>
      </c>
    </row>
    <row r="64" spans="1:19">
      <c r="A64" s="1">
        <v>36</v>
      </c>
      <c r="B64" s="28" t="s">
        <v>450</v>
      </c>
      <c r="C64" t="s">
        <v>186</v>
      </c>
      <c r="D64" s="29" t="s">
        <v>141</v>
      </c>
      <c r="E64" t="s">
        <v>142</v>
      </c>
      <c r="G64" t="s">
        <v>22</v>
      </c>
      <c r="H64" s="27"/>
      <c r="I64" s="27"/>
      <c r="J64" s="27">
        <v>3347.4608139200459</v>
      </c>
      <c r="K64" s="27"/>
      <c r="L64" s="27"/>
      <c r="M64" s="27">
        <v>418.06263634627521</v>
      </c>
      <c r="N64" s="27">
        <f t="shared" si="3"/>
        <v>3765.5234502663211</v>
      </c>
      <c r="O64" s="27">
        <v>418.06263634627521</v>
      </c>
      <c r="P64" s="27"/>
      <c r="Q64" s="27"/>
      <c r="R64" s="27"/>
      <c r="S64" s="27">
        <f t="shared" si="4"/>
        <v>3347.4608139200459</v>
      </c>
    </row>
    <row r="65" spans="1:19">
      <c r="A65" s="1">
        <v>37</v>
      </c>
      <c r="B65" s="28" t="s">
        <v>436</v>
      </c>
      <c r="C65" t="s">
        <v>186</v>
      </c>
      <c r="D65" s="29" t="s">
        <v>141</v>
      </c>
      <c r="E65" t="s">
        <v>142</v>
      </c>
      <c r="G65" t="s">
        <v>22</v>
      </c>
      <c r="H65" s="27"/>
      <c r="I65" s="27"/>
      <c r="J65" s="27">
        <v>5457.8165444348579</v>
      </c>
      <c r="K65" s="27"/>
      <c r="L65" s="27"/>
      <c r="M65" s="27">
        <v>738.60869021915414</v>
      </c>
      <c r="N65" s="27">
        <f t="shared" si="3"/>
        <v>6196.4252346540125</v>
      </c>
      <c r="O65" s="27">
        <v>738.60869021915414</v>
      </c>
      <c r="P65" s="27"/>
      <c r="Q65" s="27"/>
      <c r="R65" s="27"/>
      <c r="S65" s="27">
        <f t="shared" si="4"/>
        <v>5457.8165444348579</v>
      </c>
    </row>
    <row r="66" spans="1:19">
      <c r="A66" s="1">
        <v>38</v>
      </c>
      <c r="B66" s="28" t="s">
        <v>438</v>
      </c>
      <c r="C66" t="s">
        <v>186</v>
      </c>
      <c r="D66" s="29" t="s">
        <v>141</v>
      </c>
      <c r="E66" t="s">
        <v>142</v>
      </c>
      <c r="G66" t="s">
        <v>22</v>
      </c>
      <c r="H66" s="27"/>
      <c r="I66" s="27"/>
      <c r="J66" s="27">
        <v>4875.6494463618055</v>
      </c>
      <c r="K66" s="27"/>
      <c r="L66" s="27"/>
      <c r="M66" s="27">
        <v>638.59559216911066</v>
      </c>
      <c r="N66" s="27">
        <f t="shared" si="3"/>
        <v>5514.2450385309166</v>
      </c>
      <c r="O66" s="27">
        <v>638.59559216911066</v>
      </c>
      <c r="P66" s="27"/>
      <c r="Q66" s="27"/>
      <c r="R66" s="27"/>
      <c r="S66" s="27">
        <f t="shared" si="4"/>
        <v>4875.6494463618055</v>
      </c>
    </row>
    <row r="67" spans="1:19">
      <c r="A67" s="1">
        <v>39</v>
      </c>
      <c r="B67" s="28" t="s">
        <v>439</v>
      </c>
      <c r="C67" t="s">
        <v>186</v>
      </c>
      <c r="D67" s="29" t="s">
        <v>141</v>
      </c>
      <c r="E67" t="s">
        <v>142</v>
      </c>
      <c r="G67" t="s">
        <v>22</v>
      </c>
      <c r="H67" s="27"/>
      <c r="I67" s="27"/>
      <c r="J67" s="27">
        <v>4948.4203336209375</v>
      </c>
      <c r="K67" s="27"/>
      <c r="L67" s="27"/>
      <c r="M67" s="27">
        <v>651.09722942536655</v>
      </c>
      <c r="N67" s="27">
        <f t="shared" si="3"/>
        <v>5599.5175630463036</v>
      </c>
      <c r="O67" s="27">
        <v>651.09722942536655</v>
      </c>
      <c r="P67" s="27"/>
      <c r="Q67" s="27"/>
      <c r="R67" s="27"/>
      <c r="S67" s="27">
        <f t="shared" si="4"/>
        <v>4948.4203336209375</v>
      </c>
    </row>
    <row r="68" spans="1:19">
      <c r="A68" s="1">
        <v>40</v>
      </c>
      <c r="B68" s="28" t="s">
        <v>440</v>
      </c>
      <c r="C68" t="s">
        <v>186</v>
      </c>
      <c r="D68" s="29" t="s">
        <v>141</v>
      </c>
      <c r="E68" t="s">
        <v>142</v>
      </c>
      <c r="G68" t="s">
        <v>22</v>
      </c>
      <c r="H68" s="27"/>
      <c r="I68" s="27"/>
      <c r="J68" s="27">
        <v>4948.4203336209375</v>
      </c>
      <c r="K68" s="27"/>
      <c r="L68" s="27"/>
      <c r="M68" s="27">
        <v>651.09722942536655</v>
      </c>
      <c r="N68" s="27">
        <f t="shared" si="3"/>
        <v>5599.5175630463036</v>
      </c>
      <c r="O68" s="27">
        <v>651.09722942536655</v>
      </c>
      <c r="P68" s="27"/>
      <c r="Q68" s="27"/>
      <c r="R68" s="27"/>
      <c r="S68" s="27">
        <f t="shared" si="4"/>
        <v>4948.4203336209375</v>
      </c>
    </row>
    <row r="69" spans="1:19">
      <c r="A69" s="1">
        <v>41</v>
      </c>
      <c r="B69" s="28" t="s">
        <v>449</v>
      </c>
      <c r="C69" t="s">
        <v>186</v>
      </c>
      <c r="D69" s="29" t="s">
        <v>141</v>
      </c>
      <c r="E69" t="s">
        <v>142</v>
      </c>
      <c r="G69" t="s">
        <v>22</v>
      </c>
      <c r="H69" s="27"/>
      <c r="I69" s="27"/>
      <c r="J69" s="27">
        <v>3383.8462575496114</v>
      </c>
      <c r="K69" s="27"/>
      <c r="L69" s="27"/>
      <c r="M69" s="27">
        <v>423.30676882830016</v>
      </c>
      <c r="N69" s="27">
        <f t="shared" si="3"/>
        <v>3807.1530263779114</v>
      </c>
      <c r="O69" s="27">
        <v>423.30676882830016</v>
      </c>
      <c r="P69" s="27"/>
      <c r="Q69" s="27"/>
      <c r="R69" s="27"/>
      <c r="S69" s="27">
        <f t="shared" si="4"/>
        <v>3383.8462575496114</v>
      </c>
    </row>
    <row r="70" spans="1:19">
      <c r="A70" s="1">
        <v>42</v>
      </c>
      <c r="B70" s="28" t="s">
        <v>453</v>
      </c>
      <c r="C70" t="s">
        <v>186</v>
      </c>
      <c r="D70" s="29" t="s">
        <v>141</v>
      </c>
      <c r="E70" t="s">
        <v>142</v>
      </c>
      <c r="G70" t="s">
        <v>22</v>
      </c>
      <c r="H70" s="27"/>
      <c r="I70" s="27"/>
      <c r="J70" s="27">
        <v>3383.8462575496114</v>
      </c>
      <c r="K70" s="27"/>
      <c r="L70" s="27"/>
      <c r="M70" s="27">
        <v>423.30676882830016</v>
      </c>
      <c r="N70" s="27">
        <f t="shared" si="3"/>
        <v>3807.1530263779114</v>
      </c>
      <c r="O70" s="27">
        <v>423.30676882830016</v>
      </c>
      <c r="P70" s="27"/>
      <c r="Q70" s="27"/>
      <c r="R70" s="27"/>
      <c r="S70" s="27">
        <f t="shared" si="4"/>
        <v>3383.8462575496114</v>
      </c>
    </row>
    <row r="71" spans="1:19">
      <c r="A71" s="1">
        <v>43</v>
      </c>
      <c r="B71" s="28" t="s">
        <v>170</v>
      </c>
      <c r="C71" t="s">
        <v>154</v>
      </c>
      <c r="D71" s="29" t="s">
        <v>135</v>
      </c>
      <c r="E71" t="s">
        <v>142</v>
      </c>
      <c r="G71" t="s">
        <v>22</v>
      </c>
      <c r="H71" s="27"/>
      <c r="I71" s="27"/>
      <c r="J71" s="27">
        <v>9052.6315789473683</v>
      </c>
      <c r="K71" s="27"/>
      <c r="L71" s="27"/>
      <c r="M71" s="27">
        <v>908.2354349473685</v>
      </c>
      <c r="N71" s="27">
        <f t="shared" si="3"/>
        <v>9960.8670138947364</v>
      </c>
      <c r="O71" s="27">
        <v>908.2354349473685</v>
      </c>
      <c r="P71" s="27"/>
      <c r="Q71" s="27"/>
      <c r="R71" s="27"/>
      <c r="S71" s="27">
        <f t="shared" si="4"/>
        <v>9052.6315789473683</v>
      </c>
    </row>
    <row r="72" spans="1:19">
      <c r="A72" s="1">
        <v>44</v>
      </c>
      <c r="B72" s="28" t="s">
        <v>191</v>
      </c>
      <c r="C72" t="s">
        <v>154</v>
      </c>
      <c r="D72" s="29" t="s">
        <v>135</v>
      </c>
      <c r="E72" t="s">
        <v>142</v>
      </c>
      <c r="G72" t="s">
        <v>22</v>
      </c>
      <c r="H72" s="27"/>
      <c r="I72" s="27"/>
      <c r="J72" s="27">
        <v>9052.6315789473683</v>
      </c>
      <c r="K72" s="27"/>
      <c r="L72" s="27"/>
      <c r="M72" s="27">
        <v>908.2354349473685</v>
      </c>
      <c r="N72" s="27">
        <f t="shared" si="3"/>
        <v>9960.8670138947364</v>
      </c>
      <c r="O72" s="27">
        <v>908.2354349473685</v>
      </c>
      <c r="P72" s="27"/>
      <c r="Q72" s="27"/>
      <c r="R72" s="27"/>
      <c r="S72" s="27">
        <f t="shared" si="4"/>
        <v>9052.6315789473683</v>
      </c>
    </row>
    <row r="73" spans="1:19">
      <c r="A73" s="1">
        <v>45</v>
      </c>
      <c r="B73" s="28" t="s">
        <v>335</v>
      </c>
      <c r="C73" t="s">
        <v>154</v>
      </c>
      <c r="D73" s="29" t="s">
        <v>135</v>
      </c>
      <c r="E73" t="s">
        <v>142</v>
      </c>
      <c r="G73" t="s">
        <v>22</v>
      </c>
      <c r="H73" s="27"/>
      <c r="I73" s="27"/>
      <c r="J73" s="27">
        <v>9052.6315789473683</v>
      </c>
      <c r="K73" s="27"/>
      <c r="L73" s="27"/>
      <c r="M73" s="27">
        <v>908.2354349473685</v>
      </c>
      <c r="N73" s="27">
        <f t="shared" si="3"/>
        <v>9960.8670138947364</v>
      </c>
      <c r="O73" s="27">
        <v>908.2354349473685</v>
      </c>
      <c r="P73" s="27"/>
      <c r="Q73" s="27"/>
      <c r="R73" s="27"/>
      <c r="S73" s="27">
        <f t="shared" si="4"/>
        <v>9052.6315789473683</v>
      </c>
    </row>
    <row r="74" spans="1:19">
      <c r="A74" s="1">
        <v>46</v>
      </c>
      <c r="B74" s="28" t="s">
        <v>391</v>
      </c>
      <c r="C74" t="s">
        <v>154</v>
      </c>
      <c r="D74" s="29" t="s">
        <v>135</v>
      </c>
      <c r="E74" t="s">
        <v>142</v>
      </c>
      <c r="G74" t="s">
        <v>22</v>
      </c>
      <c r="H74" s="27"/>
      <c r="I74" s="27"/>
      <c r="J74" s="27">
        <v>9052.6315789473683</v>
      </c>
      <c r="K74" s="27"/>
      <c r="L74" s="27"/>
      <c r="M74" s="27">
        <v>908.2354349473685</v>
      </c>
      <c r="N74" s="27">
        <f t="shared" si="3"/>
        <v>9960.8670138947364</v>
      </c>
      <c r="O74" s="27">
        <v>908.2354349473685</v>
      </c>
      <c r="P74" s="27"/>
      <c r="Q74" s="27"/>
      <c r="R74" s="27"/>
      <c r="S74" s="27">
        <f t="shared" si="4"/>
        <v>9052.6315789473683</v>
      </c>
    </row>
    <row r="75" spans="1:19">
      <c r="A75" s="1">
        <v>47</v>
      </c>
      <c r="B75" s="28" t="s">
        <v>390</v>
      </c>
      <c r="C75" t="s">
        <v>154</v>
      </c>
      <c r="D75" s="29" t="s">
        <v>135</v>
      </c>
      <c r="E75" t="s">
        <v>142</v>
      </c>
      <c r="G75" t="s">
        <v>22</v>
      </c>
      <c r="H75" s="27"/>
      <c r="I75" s="27"/>
      <c r="J75" s="27">
        <v>9052.6315789473683</v>
      </c>
      <c r="K75" s="27"/>
      <c r="L75" s="27"/>
      <c r="M75" s="27">
        <v>908.2354349473685</v>
      </c>
      <c r="N75" s="27">
        <f t="shared" si="3"/>
        <v>9960.8670138947364</v>
      </c>
      <c r="O75" s="27">
        <v>908.2354349473685</v>
      </c>
      <c r="P75" s="27"/>
      <c r="Q75" s="27"/>
      <c r="R75" s="27"/>
      <c r="S75" s="27">
        <f t="shared" si="4"/>
        <v>9052.6315789473683</v>
      </c>
    </row>
    <row r="76" spans="1:19">
      <c r="A76" s="1">
        <v>48</v>
      </c>
      <c r="B76" s="28" t="s">
        <v>418</v>
      </c>
      <c r="C76" t="s">
        <v>154</v>
      </c>
      <c r="D76" s="29" t="s">
        <v>135</v>
      </c>
      <c r="E76" t="s">
        <v>142</v>
      </c>
      <c r="G76" t="s">
        <v>22</v>
      </c>
      <c r="H76" s="27"/>
      <c r="I76" s="27"/>
      <c r="J76" s="27">
        <v>7716.9974115616915</v>
      </c>
      <c r="K76" s="27"/>
      <c r="L76" s="27"/>
      <c r="M76" s="27">
        <v>737.80129903710122</v>
      </c>
      <c r="N76" s="27">
        <f t="shared" si="3"/>
        <v>8454.7987105987922</v>
      </c>
      <c r="O76" s="27">
        <v>737.80129903710122</v>
      </c>
      <c r="P76" s="27"/>
      <c r="Q76" s="27"/>
      <c r="R76" s="27"/>
      <c r="S76" s="27">
        <f t="shared" si="4"/>
        <v>7716.9974115616915</v>
      </c>
    </row>
    <row r="77" spans="1:19">
      <c r="A77" s="1">
        <v>49</v>
      </c>
      <c r="B77" s="28" t="s">
        <v>419</v>
      </c>
      <c r="C77" t="s">
        <v>154</v>
      </c>
      <c r="D77" s="29" t="s">
        <v>135</v>
      </c>
      <c r="E77" t="s">
        <v>142</v>
      </c>
      <c r="G77" t="s">
        <v>22</v>
      </c>
      <c r="H77" s="27"/>
      <c r="I77" s="27"/>
      <c r="J77" s="27">
        <v>7370.721886683923</v>
      </c>
      <c r="K77" s="27"/>
      <c r="L77" s="27"/>
      <c r="M77" s="27">
        <v>693.61467120851307</v>
      </c>
      <c r="N77" s="27">
        <f t="shared" si="3"/>
        <v>8064.3365578924358</v>
      </c>
      <c r="O77" s="27">
        <v>693.61467120851307</v>
      </c>
      <c r="P77" s="27"/>
      <c r="Q77" s="27"/>
      <c r="R77" s="27"/>
      <c r="S77" s="27">
        <f t="shared" si="4"/>
        <v>7370.721886683923</v>
      </c>
    </row>
    <row r="78" spans="1:19">
      <c r="A78" s="1">
        <v>50</v>
      </c>
      <c r="B78" s="28" t="s">
        <v>420</v>
      </c>
      <c r="C78" t="s">
        <v>154</v>
      </c>
      <c r="D78" s="29" t="s">
        <v>135</v>
      </c>
      <c r="E78" t="s">
        <v>142</v>
      </c>
      <c r="G78" t="s">
        <v>22</v>
      </c>
      <c r="H78" s="27"/>
      <c r="I78" s="27"/>
      <c r="J78" s="27">
        <v>7370.721886683923</v>
      </c>
      <c r="K78" s="27"/>
      <c r="L78" s="27"/>
      <c r="M78" s="27">
        <v>693.61467120851307</v>
      </c>
      <c r="N78" s="27">
        <f t="shared" si="3"/>
        <v>8064.3365578924358</v>
      </c>
      <c r="O78" s="27">
        <v>693.61467120851307</v>
      </c>
      <c r="P78" s="27"/>
      <c r="Q78" s="27"/>
      <c r="R78" s="27"/>
      <c r="S78" s="27">
        <f t="shared" si="4"/>
        <v>7370.721886683923</v>
      </c>
    </row>
    <row r="79" spans="1:19">
      <c r="A79" s="1">
        <v>51</v>
      </c>
      <c r="B79" s="28" t="s">
        <v>429</v>
      </c>
      <c r="C79" t="s">
        <v>154</v>
      </c>
      <c r="D79" s="29" t="s">
        <v>135</v>
      </c>
      <c r="E79" t="s">
        <v>142</v>
      </c>
      <c r="G79" t="s">
        <v>22</v>
      </c>
      <c r="H79" s="27"/>
      <c r="I79" s="27"/>
      <c r="J79" s="27">
        <v>4551.0497555363818</v>
      </c>
      <c r="K79" s="27"/>
      <c r="L79" s="27"/>
      <c r="M79" s="27">
        <v>358.50642304975582</v>
      </c>
      <c r="N79" s="27">
        <f t="shared" si="3"/>
        <v>4909.5561785861373</v>
      </c>
      <c r="O79" s="27">
        <v>358.50642304975582</v>
      </c>
      <c r="P79" s="27"/>
      <c r="Q79" s="27"/>
      <c r="R79" s="27"/>
      <c r="S79" s="27">
        <f t="shared" si="4"/>
        <v>4551.0497555363818</v>
      </c>
    </row>
    <row r="80" spans="1:19">
      <c r="A80" s="1">
        <v>52</v>
      </c>
      <c r="B80" s="28" t="s">
        <v>447</v>
      </c>
      <c r="C80" t="s">
        <v>31</v>
      </c>
      <c r="D80" s="29" t="s">
        <v>158</v>
      </c>
      <c r="E80" t="s">
        <v>142</v>
      </c>
      <c r="G80" t="s">
        <v>20</v>
      </c>
      <c r="H80" s="27"/>
      <c r="I80" s="27"/>
      <c r="J80" s="27">
        <v>2833.0615473109006</v>
      </c>
      <c r="K80" s="27"/>
      <c r="L80" s="27"/>
      <c r="M80" s="27">
        <v>257.50028665171129</v>
      </c>
      <c r="N80" s="27">
        <f t="shared" si="3"/>
        <v>3090.5618339626117</v>
      </c>
      <c r="O80" s="27">
        <v>257.50028665171129</v>
      </c>
      <c r="P80" s="27"/>
      <c r="Q80" s="27"/>
      <c r="R80" s="27"/>
      <c r="S80" s="27">
        <f t="shared" si="4"/>
        <v>2833.0615473109006</v>
      </c>
    </row>
    <row r="81" spans="1:19">
      <c r="A81" s="1">
        <v>53</v>
      </c>
      <c r="B81" s="28" t="s">
        <v>160</v>
      </c>
      <c r="C81" t="s">
        <v>159</v>
      </c>
      <c r="D81" s="29" t="s">
        <v>158</v>
      </c>
      <c r="E81" t="s">
        <v>142</v>
      </c>
      <c r="G81" t="s">
        <v>22</v>
      </c>
      <c r="H81" s="27"/>
      <c r="I81" s="27"/>
      <c r="J81" s="27">
        <v>9052.6315789473683</v>
      </c>
      <c r="K81" s="27"/>
      <c r="L81" s="27"/>
      <c r="M81" s="27">
        <v>908.2354349473685</v>
      </c>
      <c r="N81" s="27">
        <f t="shared" si="3"/>
        <v>9960.8670138947364</v>
      </c>
      <c r="O81" s="27">
        <v>908.2354349473685</v>
      </c>
      <c r="P81" s="27"/>
      <c r="Q81" s="27"/>
      <c r="R81" s="27"/>
      <c r="S81" s="27">
        <f t="shared" si="4"/>
        <v>9052.6315789473683</v>
      </c>
    </row>
    <row r="82" spans="1:19">
      <c r="A82" s="1">
        <v>54</v>
      </c>
      <c r="B82" s="28" t="s">
        <v>169</v>
      </c>
      <c r="C82" t="s">
        <v>159</v>
      </c>
      <c r="D82" s="29" t="s">
        <v>158</v>
      </c>
      <c r="E82" t="s">
        <v>142</v>
      </c>
      <c r="G82" t="s">
        <v>22</v>
      </c>
      <c r="H82" s="27"/>
      <c r="I82" s="27"/>
      <c r="J82" s="27">
        <v>9052.6315789473683</v>
      </c>
      <c r="K82" s="27"/>
      <c r="L82" s="27"/>
      <c r="M82" s="27">
        <v>908.2354349473685</v>
      </c>
      <c r="N82" s="27">
        <f t="shared" si="3"/>
        <v>9960.8670138947364</v>
      </c>
      <c r="O82" s="27">
        <v>908.2354349473685</v>
      </c>
      <c r="P82" s="27"/>
      <c r="Q82" s="27"/>
      <c r="R82" s="27"/>
      <c r="S82" s="27">
        <f t="shared" si="4"/>
        <v>9052.6315789473683</v>
      </c>
    </row>
    <row r="83" spans="1:19">
      <c r="A83" s="1">
        <v>55</v>
      </c>
      <c r="B83" s="28" t="s">
        <v>356</v>
      </c>
      <c r="C83" t="s">
        <v>159</v>
      </c>
      <c r="D83" s="29" t="s">
        <v>158</v>
      </c>
      <c r="E83" t="s">
        <v>142</v>
      </c>
      <c r="G83" t="s">
        <v>22</v>
      </c>
      <c r="H83" s="27"/>
      <c r="I83" s="27"/>
      <c r="J83" s="27">
        <v>9052.6315789473683</v>
      </c>
      <c r="K83" s="27"/>
      <c r="L83" s="27"/>
      <c r="M83" s="27">
        <v>908.2354349473685</v>
      </c>
      <c r="N83" s="27">
        <f t="shared" si="3"/>
        <v>9960.8670138947364</v>
      </c>
      <c r="O83" s="27">
        <v>908.2354349473685</v>
      </c>
      <c r="P83" s="27"/>
      <c r="Q83" s="27"/>
      <c r="R83" s="27"/>
      <c r="S83" s="27">
        <f t="shared" si="4"/>
        <v>9052.6315789473683</v>
      </c>
    </row>
    <row r="84" spans="1:19" s="35" customFormat="1">
      <c r="B84" s="42" t="s">
        <v>144</v>
      </c>
      <c r="D84" s="37"/>
      <c r="H84" s="36">
        <f>SUM(H29:H83)</f>
        <v>0</v>
      </c>
      <c r="I84" s="36">
        <f t="shared" ref="I84:S84" si="5">SUM(I29:I83)</f>
        <v>0</v>
      </c>
      <c r="J84" s="36">
        <f t="shared" si="5"/>
        <v>547169.26445211377</v>
      </c>
      <c r="K84" s="36">
        <f t="shared" si="5"/>
        <v>0</v>
      </c>
      <c r="L84" s="36">
        <f t="shared" si="5"/>
        <v>0</v>
      </c>
      <c r="M84" s="36">
        <f t="shared" si="5"/>
        <v>78549.581328852524</v>
      </c>
      <c r="N84" s="36">
        <f t="shared" si="5"/>
        <v>625718.84578096599</v>
      </c>
      <c r="O84" s="36">
        <f t="shared" si="5"/>
        <v>78549.581328852524</v>
      </c>
      <c r="P84" s="36">
        <f t="shared" si="5"/>
        <v>0</v>
      </c>
      <c r="Q84" s="36">
        <f t="shared" si="5"/>
        <v>0</v>
      </c>
      <c r="R84" s="36">
        <f t="shared" si="5"/>
        <v>0</v>
      </c>
      <c r="S84" s="36">
        <f t="shared" si="5"/>
        <v>547169.26445211389</v>
      </c>
    </row>
    <row r="89" spans="1:19" s="1" customFormat="1" ht="15.75">
      <c r="A89" s="16"/>
      <c r="B89" s="16"/>
      <c r="C89" s="41" t="s">
        <v>295</v>
      </c>
      <c r="D89" s="41"/>
      <c r="E89" s="6"/>
      <c r="F89" s="6"/>
      <c r="G89" s="41" t="s">
        <v>106</v>
      </c>
      <c r="H89" s="41"/>
      <c r="I89" s="41"/>
      <c r="J89" s="41"/>
      <c r="K89" s="6"/>
      <c r="L89" s="6"/>
      <c r="M89" s="6"/>
      <c r="N89" s="41" t="s">
        <v>296</v>
      </c>
      <c r="O89" s="41"/>
      <c r="P89" s="41"/>
      <c r="Q89" s="41"/>
      <c r="R89" s="6"/>
      <c r="S89" s="6"/>
    </row>
    <row r="90" spans="1:19" s="1" customFormat="1" ht="15.75">
      <c r="A90" s="28"/>
      <c r="B90" s="28"/>
      <c r="C90" s="41" t="s">
        <v>17</v>
      </c>
      <c r="D90" s="41"/>
      <c r="E90" s="6"/>
      <c r="F90" s="6"/>
      <c r="G90" s="41" t="s">
        <v>46</v>
      </c>
      <c r="H90" s="41"/>
      <c r="I90" s="41"/>
      <c r="J90" s="41"/>
      <c r="K90" s="6"/>
      <c r="L90" s="6"/>
      <c r="M90" s="6"/>
      <c r="N90" s="41" t="s">
        <v>26</v>
      </c>
      <c r="O90" s="41"/>
      <c r="P90" s="41"/>
      <c r="Q90" s="41"/>
      <c r="R90" s="6"/>
    </row>
  </sheetData>
  <mergeCells count="17">
    <mergeCell ref="C17:D17"/>
    <mergeCell ref="G17:J17"/>
    <mergeCell ref="N17:Q17"/>
    <mergeCell ref="A1:S1"/>
    <mergeCell ref="A2:S2"/>
    <mergeCell ref="C16:D16"/>
    <mergeCell ref="G16:J16"/>
    <mergeCell ref="N16:Q16"/>
    <mergeCell ref="C90:D90"/>
    <mergeCell ref="G90:J90"/>
    <mergeCell ref="N90:Q90"/>
    <mergeCell ref="A24:S24"/>
    <mergeCell ref="A25:S25"/>
    <mergeCell ref="A26:S26"/>
    <mergeCell ref="C89:D89"/>
    <mergeCell ref="G89:J89"/>
    <mergeCell ref="N89:Q89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GASTO CORRIENTE AGUINALDO 2020</vt:lpstr>
      <vt:lpstr>FORTALECIMIENTO AGUINALDO 2020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OFICILIA MAYOR</dc:creator>
  <cp:lastModifiedBy>OFICILIA MAYOR</cp:lastModifiedBy>
  <cp:lastPrinted>2020-10-14T17:47:03Z</cp:lastPrinted>
  <dcterms:created xsi:type="dcterms:W3CDTF">2015-12-18T16:14:16Z</dcterms:created>
  <dcterms:modified xsi:type="dcterms:W3CDTF">2021-01-07T16:14:17Z</dcterms:modified>
</cp:coreProperties>
</file>